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bcounty.gov\probation\Users\10149\000 CCB - AB1913\BSCC Report\"/>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7640" tabRatio="876"/>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DETAILS'!$E$144</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3'!$A$1:$O$55</definedName>
    <definedName name="_xlnm.Print_Area" localSheetId="4">'TREND ANALYSIS'!$A$1:$J$76</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DETAILS'!$G$139</definedName>
    <definedName name="t1jjcpacbo">'EXPENDITURE DETAILS'!$G$137</definedName>
    <definedName name="t1jjcpaequip">'EXPENDITURE DETAILS'!$G$138</definedName>
    <definedName name="t1jjcpaothr1">'EXPENDITURE DETAILS'!$G$141</definedName>
    <definedName name="t1jjcpaothr2">'EXPENDITURE DETAILS'!$G$142</definedName>
    <definedName name="t1jjcpaothr3">'EXPENDITURE DETAILS'!$G$143</definedName>
    <definedName name="t1jjcpaprof">'EXPENDITURE DETAILS'!$G$136</definedName>
    <definedName name="t1jjcpasal">'EXPENDITURE DETAILS'!$G$134</definedName>
    <definedName name="t1jjcpaserv">'EXPENDITURE DETAILS'!$G$135</definedName>
    <definedName name="t1jjcpatot">'EXPENDITURE DETAILS'!$G$144</definedName>
    <definedName name="t1location">'EXPENDITURE DETAILS'!#REF!</definedName>
    <definedName name="t1nar">'EXPENDITURE DETAILS'!#REF!</definedName>
    <definedName name="t1numcode">'EXPENDITURE DETAILS'!$G$130</definedName>
    <definedName name="t1other1">'EXPENDITURE DETAILS'!$A$141</definedName>
    <definedName name="t1other2">'EXPENDITURE DETAILS'!$A$142</definedName>
    <definedName name="t1other3">'EXPENDITURE DETAILS'!$A$143</definedName>
    <definedName name="t1otheradmin">'EXPENDITURE DETAILS'!$I$139</definedName>
    <definedName name="t1othercbo">'EXPENDITURE DETAILS'!$I$137</definedName>
    <definedName name="t1otherequip">'EXPENDITURE DETAILS'!$I$138</definedName>
    <definedName name="t1otherothr1">'EXPENDITURE DETAILS'!$I$141</definedName>
    <definedName name="t1otherothr2">'EXPENDITURE DETAILS'!$I$142</definedName>
    <definedName name="t1otherothr3">'EXPENDITURE DETAILS'!$I$143</definedName>
    <definedName name="t1otherprof">'EXPENDITURE DETAILS'!$I$136</definedName>
    <definedName name="t1othersal">'EXPENDITURE DETAILS'!$I$134</definedName>
    <definedName name="t1otherserv">'EXPENDITURE DETAILS'!$I$135</definedName>
    <definedName name="t1othertot">'EXPENDITURE DETAILS'!$I$144</definedName>
    <definedName name="t1progname">'EXPENDITURE DETAILS'!#REF!</definedName>
    <definedName name="t1prognamealt">'EXPENDITURE DETAILS'!#REF!</definedName>
    <definedName name="t1totpercap">'EXPENDITURE DETAILS'!#REF!</definedName>
    <definedName name="t1yobgadmin">'EXPENDITURE DETAILS'!$E$139</definedName>
    <definedName name="t1yobgcbo">'EXPENDITURE DETAILS'!$E$137</definedName>
    <definedName name="t1yobgequip">'EXPENDITURE DETAILS'!$E$138</definedName>
    <definedName name="t1yobgothr1">'EXPENDITURE DETAILS'!$E$141</definedName>
    <definedName name="t1yobgothr2">'EXPENDITURE DETAILS'!$E$142</definedName>
    <definedName name="t1yobgothr3">'EXPENDITURE DETAILS'!$E$143</definedName>
    <definedName name="t1yobgpercap">'EXPENDITURE DETAILS'!#REF!</definedName>
    <definedName name="t1yobgprof">'EXPENDITURE DETAILS'!$E$136</definedName>
    <definedName name="t1yobgsal">'EXPENDITURE DETAILS'!$E$134</definedName>
    <definedName name="t1yobgserv">'EXPENDITURE DETAILS'!$E$135</definedName>
    <definedName name="t1yobgtot">'EXPENDITURE DETAILS'!$E$144</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52511"/>
</workbook>
</file>

<file path=xl/calcChain.xml><?xml version="1.0" encoding="utf-8"?>
<calcChain xmlns="http://schemas.openxmlformats.org/spreadsheetml/2006/main">
  <c r="H1" i="7"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1139" i="7" l="1"/>
  <c r="H1082" i="7"/>
  <c r="H1025" i="7"/>
  <c r="H968" i="7"/>
  <c r="H911" i="7"/>
  <c r="H854" i="7"/>
  <c r="H797" i="7"/>
  <c r="H740" i="7"/>
  <c r="H683" i="7"/>
  <c r="H510" i="7"/>
  <c r="H453" i="7"/>
  <c r="H396" i="7"/>
  <c r="H281" i="7"/>
  <c r="H229" i="7"/>
  <c r="H127" i="7"/>
  <c r="G12" i="43" l="1"/>
  <c r="D28" i="38" s="1"/>
  <c r="J28" i="38"/>
  <c r="G1" i="43" l="1"/>
  <c r="I1156" i="7" l="1"/>
  <c r="G1156" i="7"/>
  <c r="E1156" i="7"/>
  <c r="I1099" i="7"/>
  <c r="G1099" i="7"/>
  <c r="E1099" i="7"/>
  <c r="I1042" i="7"/>
  <c r="G1042" i="7"/>
  <c r="E1042" i="7"/>
  <c r="I985" i="7"/>
  <c r="G985" i="7"/>
  <c r="E985" i="7"/>
  <c r="I928" i="7"/>
  <c r="G928" i="7"/>
  <c r="E928" i="7"/>
  <c r="I871" i="7"/>
  <c r="G871" i="7"/>
  <c r="E871" i="7"/>
  <c r="I814" i="7"/>
  <c r="G814" i="7"/>
  <c r="E814" i="7"/>
  <c r="I757" i="7"/>
  <c r="G757" i="7"/>
  <c r="E757" i="7"/>
  <c r="I700" i="7"/>
  <c r="G700" i="7"/>
  <c r="E700" i="7"/>
  <c r="I527" i="7"/>
  <c r="G527" i="7"/>
  <c r="E527" i="7"/>
  <c r="I470" i="7"/>
  <c r="G470" i="7"/>
  <c r="E470" i="7"/>
  <c r="I413" i="7"/>
  <c r="G413" i="7"/>
  <c r="E413" i="7"/>
  <c r="I298" i="7"/>
  <c r="G298" i="7"/>
  <c r="E298" i="7"/>
  <c r="J26" i="37" l="1"/>
  <c r="D21" i="38" s="1"/>
  <c r="H1" i="39" l="1"/>
  <c r="H3" i="38" l="1"/>
  <c r="H65" i="7"/>
  <c r="J21" i="38"/>
  <c r="J17" i="38"/>
  <c r="J9" i="37"/>
  <c r="D17" i="38" s="1"/>
  <c r="K1" i="37"/>
  <c r="I27" i="36" l="1"/>
  <c r="J10" i="38" s="1"/>
  <c r="D10" i="38"/>
  <c r="K1" i="36"/>
  <c r="I246" i="7" l="1"/>
  <c r="G246" i="7"/>
  <c r="E246"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4"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4" i="7"/>
  <c r="B42" i="8" s="1"/>
  <c r="I144"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J32" i="38"/>
</calcChain>
</file>

<file path=xl/sharedStrings.xml><?xml version="1.0" encoding="utf-8"?>
<sst xmlns="http://schemas.openxmlformats.org/spreadsheetml/2006/main" count="2388" uniqueCount="951">
  <si>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</si>
  <si>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</si>
  <si>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</si>
  <si>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</si>
  <si>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</si>
  <si>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</si>
  <si>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</si>
  <si>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</si>
  <si>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</si>
  <si>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</si>
  <si>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</si>
  <si>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</si>
  <si>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</si>
  <si>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</si>
  <si>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</si>
  <si>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</si>
  <si>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</si>
  <si>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</si>
  <si>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</si>
  <si>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</si>
  <si>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</si>
  <si>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</si>
  <si>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</si>
  <si>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</si>
  <si>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</si>
  <si>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</si>
  <si>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</si>
  <si>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</si>
  <si>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</si>
  <si>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</si>
  <si>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</si>
  <si>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</si>
  <si>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</si>
  <si>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</si>
  <si>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</si>
  <si>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</si>
  <si>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</si>
  <si>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</si>
  <si>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</si>
  <si>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</si>
  <si>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</si>
  <si>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</si>
  <si>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</si>
  <si>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</si>
  <si>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</si>
  <si>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</si>
  <si>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</si>
  <si>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</si>
  <si>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</si>
  <si>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</si>
  <si>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</si>
  <si>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</si>
  <si>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</si>
  <si>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</si>
  <si>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</si>
  <si>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</si>
  <si>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</si>
  <si>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</si>
  <si>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</si>
  <si>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</si>
  <si>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</si>
  <si>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</si>
  <si>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</si>
  <si>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</si>
  <si>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</si>
  <si>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</si>
  <si>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</si>
  <si>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</si>
  <si>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</si>
  <si>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</si>
  <si>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</si>
  <si>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</si>
  <si>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</si>
  <si>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</si>
  <si>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</si>
  <si>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</si>
  <si>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</si>
  <si>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</si>
  <si>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</si>
  <si>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</si>
  <si>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</si>
  <si>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</si>
  <si>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</si>
  <si>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</si>
  <si>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</si>
  <si>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</si>
  <si>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</si>
  <si>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</si>
  <si>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</si>
  <si>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</si>
  <si>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</si>
  <si>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</si>
  <si>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</si>
  <si>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</si>
  <si>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</si>
  <si>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</si>
  <si>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</si>
  <si>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</si>
  <si>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</si>
  <si>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</si>
  <si>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</si>
  <si>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</si>
  <si>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</si>
  <si>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</si>
  <si>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</si>
  <si>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</si>
  <si>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</si>
  <si>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</si>
  <si>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</si>
  <si>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</si>
  <si>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</si>
  <si>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</si>
  <si>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</si>
  <si>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</si>
  <si>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</si>
  <si>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</si>
  <si>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</si>
  <si>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</si>
  <si>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</si>
  <si>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</si>
  <si>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</si>
  <si>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</si>
  <si>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</si>
  <si>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</si>
  <si>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</si>
  <si>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</si>
  <si>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</si>
  <si>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</si>
  <si>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</si>
  <si>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</si>
  <si>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</si>
  <si>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</si>
  <si>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</si>
  <si>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</si>
  <si>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</si>
  <si>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</si>
  <si>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</si>
  <si>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</si>
  <si>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</si>
  <si>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</si>
  <si>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</si>
  <si>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</si>
  <si>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</si>
  <si>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</si>
  <si>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</si>
  <si>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</si>
  <si>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</si>
  <si>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</si>
  <si>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</si>
  <si>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</si>
  <si>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</si>
  <si>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</si>
  <si>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</si>
  <si>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</si>
  <si>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</si>
  <si>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</si>
  <si>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</si>
  <si>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</si>
  <si>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</si>
  <si>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</si>
  <si>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</si>
  <si>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</si>
  <si>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</si>
  <si>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</si>
  <si>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</si>
  <si>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</si>
  <si>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</si>
  <si>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</si>
  <si>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</si>
  <si>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</si>
  <si>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</si>
  <si>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</si>
  <si>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</si>
  <si>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</si>
  <si>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</si>
  <si>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</si>
  <si>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</si>
  <si>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</si>
  <si>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</si>
  <si>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</si>
  <si>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</si>
  <si>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</si>
  <si>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</si>
  <si>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</si>
  <si>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</si>
  <si>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</si>
  <si>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</si>
  <si>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</si>
  <si>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</si>
  <si>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</si>
  <si>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</si>
  <si>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</si>
  <si>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</si>
  <si>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</si>
  <si>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</si>
  <si>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</si>
  <si>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</si>
  <si>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</si>
  <si>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</si>
  <si>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</si>
  <si>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</si>
  <si>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</si>
  <si>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</si>
  <si>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</si>
  <si>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</si>
  <si>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</si>
  <si>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</si>
  <si>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</si>
  <si>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</si>
  <si>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</si>
  <si>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</si>
  <si>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</si>
  <si>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</si>
  <si>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</si>
  <si>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</si>
  <si>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</si>
  <si>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</si>
  <si>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</si>
  <si>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</si>
  <si>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</si>
  <si>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</si>
  <si>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</si>
  <si>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</si>
  <si>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</si>
  <si>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</si>
  <si>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</si>
  <si>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</si>
  <si>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</si>
  <si>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</si>
  <si>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</si>
  <si>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</si>
  <si>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</si>
  <si>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</si>
  <si>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</si>
  <si>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</si>
  <si>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</si>
  <si>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</si>
  <si>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</si>
  <si>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</si>
  <si>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</si>
  <si>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</si>
  <si>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</si>
  <si>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</si>
  <si>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</si>
  <si>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</si>
  <si>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</si>
  <si>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</si>
  <si>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</si>
  <si>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</si>
  <si>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</si>
  <si>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</si>
  <si>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</si>
  <si>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</si>
  <si>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</si>
  <si>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</si>
  <si>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</si>
  <si>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</si>
  <si>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</si>
  <si>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</si>
  <si>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</si>
  <si>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</si>
  <si>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</si>
  <si>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</si>
  <si>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</si>
  <si>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</si>
  <si>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</si>
  <si>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</si>
  <si>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</si>
  <si>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</si>
  <si>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</si>
  <si>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</si>
  <si>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</si>
  <si>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</si>
  <si>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</si>
  <si>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</si>
  <si>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</si>
  <si>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</si>
  <si>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</si>
  <si>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</si>
  <si>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</si>
  <si>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</si>
  <si>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</si>
  <si>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</si>
  <si>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</si>
  <si>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</si>
  <si>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</si>
  <si>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</si>
  <si>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</si>
  <si>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</si>
  <si>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</si>
  <si>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</si>
  <si>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</si>
  <si>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</si>
  <si>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</si>
  <si>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</si>
  <si>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</si>
  <si>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</si>
  <si>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</si>
  <si>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</si>
  <si>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</si>
  <si>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</si>
  <si>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</si>
  <si>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</si>
  <si>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</si>
  <si>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</si>
  <si>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</si>
  <si>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</si>
  <si>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</si>
  <si>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</si>
  <si>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</si>
  <si>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</si>
  <si>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</si>
  <si>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</si>
  <si>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</si>
  <si>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</si>
  <si>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</si>
  <si>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</si>
  <si>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</si>
  <si>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</si>
  <si>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</si>
  <si>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</si>
  <si>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</si>
  <si>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</si>
  <si>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</si>
  <si>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</si>
  <si>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</si>
  <si>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</si>
  <si>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</si>
  <si>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</si>
  <si>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</si>
  <si>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</si>
  <si>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</si>
  <si>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</si>
  <si>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</si>
  <si>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</si>
  <si>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</si>
  <si>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</si>
  <si>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</si>
  <si>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</si>
  <si>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</si>
  <si>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</si>
  <si>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</si>
  <si>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</si>
  <si>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</si>
  <si>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</si>
  <si>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</si>
  <si>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</si>
  <si>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</si>
  <si>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</si>
  <si>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</si>
  <si>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</si>
  <si>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</si>
  <si>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</si>
  <si>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</si>
  <si>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</si>
  <si>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</si>
  <si>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</si>
  <si>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</si>
  <si>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</si>
  <si>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</si>
  <si>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</si>
  <si>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</si>
  <si>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</si>
  <si>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</si>
  <si>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</si>
  <si>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</si>
  <si>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</si>
  <si>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</si>
  <si>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</si>
  <si>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</si>
  <si>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</si>
  <si>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</si>
  <si>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</si>
  <si>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</si>
  <si>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</si>
  <si>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</si>
  <si>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</si>
  <si>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</si>
  <si>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</si>
  <si>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</si>
  <si>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</si>
  <si>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</si>
  <si>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</si>
  <si>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</si>
  <si>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</si>
  <si>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</si>
  <si>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</si>
  <si>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</si>
  <si>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</si>
  <si>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</si>
  <si>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</si>
  <si>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</si>
  <si>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</si>
  <si>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</si>
  <si>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</si>
  <si>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</si>
  <si>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</si>
  <si>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</si>
  <si>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</si>
  <si>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</si>
  <si>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</si>
  <si>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</si>
  <si>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</si>
  <si>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</si>
  <si>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</si>
  <si>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</si>
  <si>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</si>
  <si>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</si>
  <si>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</si>
  <si>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</si>
  <si>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</si>
  <si>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</si>
  <si>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</si>
  <si>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</si>
  <si>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</si>
  <si>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</si>
  <si>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</si>
  <si>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</si>
  <si>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</si>
  <si>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</si>
  <si>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</si>
  <si>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</si>
  <si>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</si>
  <si>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</si>
  <si>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</si>
  <si>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</si>
  <si>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</si>
  <si>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</si>
  <si>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</si>
  <si>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</si>
  <si>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</si>
  <si>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</si>
  <si>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</si>
  <si>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</si>
  <si>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</si>
  <si>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</si>
  <si>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</si>
  <si>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</si>
  <si>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</si>
  <si>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</si>
  <si>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</si>
  <si>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</si>
  <si>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</si>
  <si>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</si>
  <si>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</si>
  <si>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</si>
  <si>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</si>
  <si>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</si>
  <si>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</si>
  <si>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</si>
  <si>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</si>
  <si>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</si>
  <si>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</si>
  <si>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</si>
  <si>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</si>
  <si>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</si>
  <si>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</si>
  <si>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</si>
  <si>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</si>
  <si>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</si>
  <si>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</si>
  <si>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</si>
  <si>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</si>
  <si>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</si>
  <si>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</si>
  <si>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</si>
  <si>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</si>
  <si>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</si>
  <si>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</si>
  <si>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</si>
  <si>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</si>
  <si>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</si>
  <si>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</si>
  <si>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</si>
  <si>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</si>
  <si>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</si>
  <si>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</si>
  <si>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</si>
  <si>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</si>
  <si>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</si>
  <si>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</si>
  <si>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</si>
  <si>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</si>
  <si>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</si>
  <si>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</si>
  <si>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</si>
  <si>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</si>
  <si>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</si>
  <si>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</si>
  <si>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</si>
  <si>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</si>
  <si>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</si>
  <si>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</si>
  <si>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</si>
  <si>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</si>
  <si>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</si>
  <si>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</si>
  <si>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</si>
  <si>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</si>
  <si>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</si>
  <si>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</si>
  <si>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</si>
  <si>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</si>
  <si>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</si>
  <si>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</si>
  <si>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</si>
  <si>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</si>
  <si>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</si>
  <si>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</si>
  <si>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</si>
  <si>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</si>
  <si>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</si>
  <si>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</si>
  <si>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</si>
  <si>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</si>
  <si>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</si>
  <si>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</si>
  <si>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</si>
  <si>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</si>
  <si>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</si>
  <si>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</si>
  <si>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</si>
  <si>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</si>
  <si>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</si>
  <si>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</si>
  <si>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</si>
  <si>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</si>
  <si>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</si>
  <si>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</si>
  <si>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</si>
  <si>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</si>
  <si>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</si>
  <si>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</si>
  <si>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</si>
  <si>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</si>
  <si>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</si>
  <si>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</si>
  <si>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</si>
  <si>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</si>
  <si>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</si>
  <si>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</si>
  <si>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</si>
  <si>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</si>
  <si>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</si>
  <si>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</si>
  <si>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</si>
  <si>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</si>
  <si>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</si>
  <si>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</si>
  <si>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</si>
  <si>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</si>
  <si>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</si>
  <si>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</si>
  <si>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</si>
  <si>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</si>
  <si>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</si>
  <si>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</si>
  <si>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</si>
  <si>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</si>
  <si>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</si>
  <si>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</si>
  <si>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</si>
  <si>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</si>
  <si>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</si>
  <si>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</si>
  <si>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</si>
  <si>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</si>
  <si>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</si>
  <si>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</si>
  <si>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</si>
  <si>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</si>
  <si>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</si>
  <si>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</si>
  <si>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</si>
  <si>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</si>
  <si>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</si>
  <si>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</si>
  <si>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</si>
  <si>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</si>
  <si>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</si>
  <si>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</si>
  <si>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</si>
  <si>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</si>
  <si>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</si>
  <si>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</si>
  <si>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</si>
  <si>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</si>
  <si>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</si>
  <si>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</si>
  <si>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</si>
  <si>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</si>
  <si>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</si>
  <si>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</si>
  <si>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</si>
  <si>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</si>
  <si>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</si>
  <si>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</si>
  <si>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</si>
  <si>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</si>
  <si>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</si>
  <si>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</si>
  <si>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</si>
  <si>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</si>
  <si>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</si>
  <si>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</si>
  <si>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</si>
  <si>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</si>
  <si>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</si>
  <si>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</si>
  <si>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</si>
  <si>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</si>
  <si>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</si>
  <si>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</si>
  <si>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</si>
  <si>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</si>
  <si>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</si>
  <si>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</si>
  <si>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</si>
  <si>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</si>
  <si>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</si>
  <si>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</si>
  <si>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</si>
  <si>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</si>
  <si>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</si>
  <si>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</si>
  <si>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</si>
  <si>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</si>
  <si>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</si>
  <si>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</si>
  <si>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</si>
  <si>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</si>
  <si>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</si>
  <si>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</si>
  <si>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</si>
  <si>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</si>
  <si>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</si>
  <si>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</si>
  <si>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</si>
  <si>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</si>
  <si>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</si>
  <si>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</si>
  <si>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</si>
  <si>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</si>
  <si>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</si>
  <si>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</si>
  <si>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</si>
  <si>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</si>
  <si>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</si>
  <si>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</si>
  <si>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</si>
  <si>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</si>
  <si>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</si>
  <si>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</si>
  <si>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</si>
  <si>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</si>
  <si>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</si>
  <si>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</si>
  <si>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</si>
  <si>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</si>
  <si>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</si>
  <si>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</si>
  <si>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</si>
  <si>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</si>
  <si>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</si>
  <si>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</si>
  <si>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</si>
  <si>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</si>
  <si>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</si>
  <si>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</si>
  <si>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</si>
  <si>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</si>
  <si>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</si>
  <si>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</si>
  <si>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</si>
  <si>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</si>
  <si>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</si>
  <si>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</si>
  <si>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</si>
  <si>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</si>
  <si>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</si>
  <si>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</si>
  <si>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</si>
  <si>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</si>
  <si>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</si>
  <si>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</si>
  <si>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</si>
  <si>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</si>
  <si>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</si>
  <si>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</si>
  <si>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</si>
  <si>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</si>
  <si>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</si>
  <si>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</si>
  <si>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</si>
  <si>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</si>
  <si>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</si>
  <si>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</si>
  <si>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</si>
  <si>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</si>
  <si>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</si>
  <si>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</si>
  <si>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</si>
  <si>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</si>
  <si>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</si>
  <si>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</si>
  <si>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</si>
  <si>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</si>
  <si>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</si>
  <si>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</si>
  <si>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</si>
  <si>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</si>
  <si>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</si>
  <si>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</si>
  <si>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</si>
  <si>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</si>
  <si>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</si>
  <si>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</si>
  <si>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</si>
  <si>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</si>
  <si>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</si>
  <si>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</si>
  <si>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</si>
  <si>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</si>
  <si>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</si>
  <si>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</si>
  <si>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</si>
  <si>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</si>
  <si>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</si>
  <si>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</si>
  <si>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</si>
  <si>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</si>
  <si>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</si>
  <si>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</si>
  <si>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</si>
  <si>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</si>
  <si>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</si>
  <si>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</si>
  <si>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</si>
  <si>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</si>
  <si>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</si>
  <si>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</si>
  <si>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</si>
  <si>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</si>
  <si>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</si>
  <si>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</si>
  <si>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</si>
  <si>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</si>
  <si>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</si>
  <si>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</si>
  <si>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</si>
  <si>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</si>
  <si>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</si>
  <si>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</si>
  <si>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</si>
  <si>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</si>
  <si>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</si>
  <si>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</si>
  <si>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</si>
  <si>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</si>
  <si>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</si>
  <si>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</si>
  <si>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</si>
  <si>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</si>
  <si>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</si>
  <si>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</si>
  <si>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</si>
  <si>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</si>
  <si>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</si>
  <si>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</si>
  <si>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</si>
  <si>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</si>
  <si>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</si>
  <si>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</si>
  <si>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</si>
  <si>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</si>
  <si>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</si>
  <si>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</si>
  <si>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</si>
  <si>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</si>
  <si>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</si>
  <si>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</si>
  <si>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</si>
  <si>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</si>
  <si>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</si>
  <si>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</si>
  <si>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</si>
  <si>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</si>
  <si>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</si>
  <si>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</si>
  <si>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</si>
  <si>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</si>
  <si>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</si>
  <si>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</si>
  <si>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</si>
  <si>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</si>
  <si>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</si>
  <si>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</si>
  <si>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</si>
  <si>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</si>
  <si>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</si>
  <si>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</si>
  <si>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</si>
  <si>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</si>
  <si>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</si>
  <si>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</si>
  <si>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</si>
  <si>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</si>
  <si>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</si>
  <si>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</si>
  <si>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</si>
  <si>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</si>
  <si>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</si>
  <si>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</si>
  <si>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</si>
  <si>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</si>
  <si>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</si>
  <si>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</si>
  <si>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</si>
  <si>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</si>
  <si>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</si>
  <si>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</si>
  <si>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</si>
  <si>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</si>
  <si>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</si>
  <si>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</si>
  <si>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</si>
  <si>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</si>
  <si>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</si>
  <si>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</si>
  <si>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</si>
  <si>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</si>
  <si>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</si>
  <si>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</si>
  <si>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</si>
  <si>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</si>
  <si>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</si>
  <si>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</si>
  <si>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</si>
  <si>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</si>
  <si>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</si>
  <si>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</si>
  <si>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</si>
  <si>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</si>
  <si>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</si>
  <si>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</si>
  <si>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</si>
  <si>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</si>
  <si>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</si>
  <si>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</si>
  <si>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</si>
  <si>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</si>
  <si>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</si>
  <si>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</si>
  <si>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</si>
  <si>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</si>
  <si>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</si>
  <si>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</si>
  <si>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</si>
  <si>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</si>
  <si>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</si>
  <si>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</si>
  <si>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</si>
  <si>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</si>
  <si>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</si>
  <si>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</si>
  <si>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</si>
  <si>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</si>
  <si>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</si>
  <si>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</si>
  <si>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</si>
  <si>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</si>
  <si>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</si>
  <si>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</si>
  <si>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</si>
  <si>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</si>
  <si>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</si>
  <si>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</si>
  <si>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</si>
  <si>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</si>
  <si>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</si>
  <si>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</si>
  <si>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</si>
  <si>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</si>
  <si>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</si>
  <si>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</si>
  <si>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</si>
  <si>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</si>
  <si>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</si>
  <si>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</si>
  <si>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</si>
  <si>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</si>
  <si>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</si>
  <si>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</si>
  <si>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</si>
  <si>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</si>
  <si>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</si>
  <si>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</si>
  <si>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</si>
  <si>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</si>
  <si>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</si>
  <si>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</si>
  <si>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</si>
  <si>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</si>
  <si>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</si>
  <si>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</si>
  <si>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</si>
  <si>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</si>
  <si>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</si>
  <si>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</si>
  <si>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</si>
  <si>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</si>
  <si>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</si>
  <si>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</si>
  <si>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</si>
  <si>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</si>
  <si>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</si>
  <si>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</si>
  <si>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</si>
  <si>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</si>
  <si>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</si>
  <si>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</si>
  <si>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</si>
  <si>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</si>
  <si>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</si>
  <si>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</si>
  <si>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</si>
  <si>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</si>
  <si>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</si>
  <si>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</si>
  <si>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Mireya Macias</t>
  </si>
  <si>
    <t>Division Director II</t>
  </si>
  <si>
    <t>909-387-7425</t>
  </si>
  <si>
    <t>Mireya.Macias@prob.sbcounty.gov</t>
  </si>
  <si>
    <t>Chief Probation Officer</t>
  </si>
  <si>
    <t>Tracy.Reece@prob.sbcounty.gov</t>
  </si>
  <si>
    <t>Tracy Reece</t>
  </si>
  <si>
    <t>909-387-5693</t>
  </si>
  <si>
    <t>Let' End Truancy Program</t>
  </si>
  <si>
    <t>School Probation Officer Program</t>
  </si>
  <si>
    <t>Day Reporting Center-JJCPA</t>
  </si>
  <si>
    <t>House Arrest Program</t>
  </si>
  <si>
    <t>DJJ Field Services</t>
  </si>
  <si>
    <r>
      <t xml:space="preserve">The Informal Probation and Diversion counts do not acurately reflect the number of youth who were offered these services during the reporting year. Due to the use of a referral disposition </t>
    </r>
    <r>
      <rPr>
        <u/>
        <sz val="10"/>
        <rFont val="Arial"/>
        <family val="2"/>
      </rPr>
      <t>type</t>
    </r>
    <r>
      <rPr>
        <sz val="10"/>
        <rFont val="Arial"/>
        <family val="2"/>
      </rPr>
      <t xml:space="preserve"> in our case management system that was not recognized by JCPSS, there were a significant number of referrals resolved as "closed" rather than "diversion" or "informal." This issue has been remedied and should reflect accurately for next year's 2021 Expenditure Report.  </t>
    </r>
  </si>
  <si>
    <t xml:space="preserve">Gateway and Community Transition </t>
  </si>
  <si>
    <t xml:space="preserve">School Probation Officer
Evidence Upon Which It is Based:
School Probation Officers on campus have the advantage of identifying and intervening in the early stages of a youth's delinquent behavior.  In addition, addressing chronic absenteeism creates a significant impact on the youth’s potential for success and avoiding encounters with the juvenile delinquency system.  Another benefit is an increase in the Average Daily Attendance (ADA).  School Probation Officers activities benefit stabilized classrooms and help keep students invested in their educational success. 
Description
This program is designed to reduce delinquent behavior on school campuses while simultaneously providing prevention, intervention and rehabilitative services to those students who not only exhibit behaviors or who have been identified as needing services, but those who self-report. This includes youths with behavioral, mental health, supervision/ expulsion, attendance and educational comprehension/performance issues. School support staff, including teachers, Probation Officers and counselors, are provided with training and skills to identify, assess and work with those youth through a collaborative approach. 
School personnel work closely with Probation Officers assigned at their school site.  Communication underlies the efforts to identify youth in need of or who can benefit from services. The School Probation Officer contacts the youth and makes the necessary referrals for the appropriate services. An early intervention utilized to reduce truancy is working with school officials, students and their guardians by attending Student Attendance Review Board (SARB) meetings.  These services include, but are not limited to, tutoring, individual and/or family counseling, component classes, attendance support (L.E.T./SARB) and intervention services/ programming.  Truant behavior predicts poor achievement, school drop-out, delinquency, and ultimately adult criminality. The goal is to prevent poor outcomes. School Probation Officers will support the programs of the Comprehensive Plan by providing enhanced services to students with serious attendance problems and family supports to that parents stay involved.
As part of the JJCPA plan, there was an increase in services directed at social/emotional needs.  This became an essential part of the School Probation Officers’ role during the COVID-19 pandemic when youth were attending virtual school programming.   School Probation Officers made contact in the home with a team of school staff and administrators ensuring connectivity to educational resources.  In their regular home contacts, they identified an increase in mental health conditions such as depression and anxiety in youth as a result to impacts from COVID-19.  Youth were provided with tips and tools, identified resources, and referrals to appropriate services.   This program which encompasses 25 School Probation Officers working in collaboration with 12 school districts in the County made a total of 8,422 home visits over the 2020-2021 fiscal year in an effort to provide youth and families’ resources and address issues with virtual learning.   
</t>
  </si>
  <si>
    <t xml:space="preserve">Day Reporting Centers
Evidence Upon Which It is Based:
With four locations positioned geographically throughout San Bernardino County to meet the needs of non-system and system involved youth and families, the Youth Day Reporting Centers (DRCs) will continue existing services while enhancing new programs as we continue to revise the annual Comprehensive Plan. The enhanced services will continue to promote cultural competency, community oriented programs, gender responsive and LGBTQI (Lesbian, Gay, Bisexual, Transgender, Queer, Questioning and Intersex) services.  These services are provided through community, education, faith-based, behavioral health, and other partners and collaborations.  These programs improve the likelihood of success for the clients thereby decreasing potential recidivism or prolonged system involvement. Overall Youth Day Reporting Centers provide productive activities, social programming, and educational activities that help clients stay engaged and eliminate distractions.
Description
San Bernardino County Probation Department has four Youth Day Reporting Centers (DRCs).  These DRC’s are strategically placed in highly populated and rural areas to ensure the community’s access to services.   Each one provides access to specialized services, programming, and activities for youth up to the age of 23 years. The DRCs serve non probation youth and Probation involved youth. Classes offered at the DRC include Anger Management (levels 1&amp;2), Drug and Alcohol (levels 1&amp;2), Truancy, Gang Involvement (levels 1 &amp; 2), Cognitive Life Skills, Graffiti, Shoplifting, Traffic Safety, Victim Awareness, Weapons Diversion, Petty Theft, Deceptions (human trafficking awareness), Healthy Relationships, Work Readiness, Food Handler's Cards classes, Boy's Council, and Girl's Circle. A majority of these classes use material from the National Curriculum and Training Institute (NCTI), which is cognitively designed, evidence based, and research proven.  It has also been demonstrated to be effective in changing behavior and reducing recidivism rates. 
Parenting Workshops and Parent Project classes are offered for the parents of non-system and system involved youth. Parent Project addresses problems adolescents face and some of the goals are to strengthen the family unit by getting the parents involved in providing accountability for the youth.  The goal is to empower the parents by working in partnership to improve school attendance and grades, reduce school, community and family violence, decrease youth gang involvement and reduce teen alcohol and drug use. The classes also serve in providing a supportive network for parents and guardians as they address similar issues.  Due to COVID-19, virtual parent workshops were hosted to assist parents dealing with issues including; Transitioning to the “New Normal”, Parent and Child Communication; and Human Trafficking Awareness, amongst other topics in an effort to address mental health issues, behavior, and exposure to human trafficking. 
The DRC's offer a variety of prosocial activities for youth in the community that promote service to others. DRCs implemented the Community Service Program.  This program offers prosocial community engagement activities and services for youth by providing them opportunities to assist others and/or improve communities.  In doing so, youth can develop a sense of social responsibility. Coordinated and collaborative events include making soldier care packages, homeless, making and distributing baskets and backpack, “survival kits”, and planning clothing and food drives. For fiscal year 2020-2021, 218 youth participated in forty-three events throughout the county in collaboration with partnerships such as Young Visionaries, Isaiah’s Rock, Community Action Partnership, Desert Manna, and Mojave Desert Land Trust.    
Additional prosocial activities offered through the DRC's have been implemented to expose youth to activities and experiences that otherwise would not occur.  These activities include a music program that results in a showcase performance of skills learned.   Therefore not only are they learning about music, but performance, preparation, structure, public appearance and follow through. During the pandemic, drive up events were set up for youth to participate and/or receive incentives, treats, and resources needed.   The events were set up to reach youth that due to the COVID-19 restrictions who could not participate in person.       
San Bernardino County Probation has established regionally based Youth Councils at each Youth Day Reporting Center. Youth Council is made up of youth who utilize services offered at the Youth Day Reporting Centers. As the voices for youth, the primary objective for the Youth Council is to empower youth to provide feedback, guidance and recommendations on the services, classes and resources offered at the DRC’s.  Based upon the recommendations provided by the Youth Council, DRC staff have the opportunity to implement, modify or add new programming.  The Youth Council meets quarterly. Due to COVID-19 restrictions, during the fiscal year 2020/2021, the Youth Council met twice in each region adhering to social distance requirements.  
DRC's organize and host summer day camps for youth in their region as a pro-social alternative to negative activities plaguing youth during the summer including involvement with drugs, alcohol, gangs and criminal activity. The main goal is to serve as an intervention for youth by exposing them to positive, engaging, and learning opportunities. Summer Camp offers youth a variety of fun and educational experiences that promote healthy lifestyle choices, healthy relationships and increase decision making skills while engaging in recreational activities and becoming involved in the community.  Summer camp serves as a summer refuge for youth consisting of planned daily educational and age appropriate activities that provide youth positive learning opportunities.  This type of youth engagement were extended to include after school and out of school (winter and spring break) programing.  Due to COVID-19 restrictions, summer camps were cancelled in fiscal year 2020/2021.  
Individual and/or family counseling are also offered to youth and their families on a referral basis. Counseling referrals and services continued despite COVID-19.  Individual and family counseling were offered through a virtual platform.  
Youth are afforded tutoring or other specific programming as appropriate and determined by the DRC staff to include cultural competency, community oriented, gender specific and LGBTQI programs.  In addition, the Educational Absence and Support Interventions (EASI) was implemented and provides youth tutoring services by working with them to improve their academic requirements and ensure they will meet their educational goals while attempting to reduce absenteeism.  EASI was implemented as an alternative to detention to address truancy.   During the fiscal year of 2020-2021, 181 youth participated in this program.     
Transitional Assistance Programs are available for youth returning to their communities from Probation Detention and Assessment Centers, Short Term Residential Therapeutic Programs (STRTP) or the Department of Juvenile Justice (DJJ).  Services and reentry resources are available on a referral basis to outside providers such as Operation New Hope, through the DRCs for the youthful offender population (ages 18-23 years).
</t>
  </si>
  <si>
    <t xml:space="preserve">Evidence Upon Which It is Based:
This program serves as a resource system to effectively manage the population at the Juvenile Detention and Assessment Centers (JDAC's).  The program provides the Probation Officer and the Courts the ability to release youth from custody while undergoing Court proceedings.  Following Probation screening or Court order, youth are provided an opportunity to remain in the community under the terms of the House Arrest Program.  Appropriate participation in the program can have a positive effect on the Court proceedings and outcome.
Description
Probation Staff assigned to the House Arrest Program (H.A.P.) help reduce the population in the Juvenile Detention and Assessment Centers by providing monitoring, which can include electronic monitoring, and limited supervision services for youth who are awaiting disposition of their court proceedings. Probation officers work with parents of justice involved youth to supervise, monitor, and encourage youth to comply with the house arrest rules.  Supervision includes the documentation of behaviors, including compliance or the lack thereof. It may also include the youth's involvement in community-based programs designed to identify areas of concern and assist in the youth’s rehabilitation. Many of the youth and their families are referred to the Day Reporting Centers for services. 
H.A.P utilizes risk specific guidelines to determine a youth's eligibility and participation in the program. In some cases, the youths and/or the families' unwillingness to adhere to the specific rules of the program prove to be a barrier and can preclude continuation of services.  In such instances, the youth are returned to Court for a detention hearing. 
The primary responsibility of H.A.P probation officers is to provide supervision to house arrest youth and ensure compliance prior to the Court hearing.  However, officers assigned to the program also participate in general probation activities to increase community awareness, maintain continuity of service, provide case management and maintain proficiency. 
As a result, during the fiscal year 2020-2021, H.A.P had 148 youth diverted from being detained in a secure facility while awaiting for Court proceedings.   
</t>
  </si>
  <si>
    <t xml:space="preserve">Nature of Coordination with JJCPA:
The funds for this program were used for salaries (including benefits), overhead and various services and supplies. Funds were also used for youth counseling provided through the local Department of Behavioral Health and other training resources, all of which are necessary for the success of the program. Gateway used Evidence-Based programming to assist the youths in their rehabilitation. Gateway was a residential program providing rehabilitative services to youth committed by the Juvenile Court. Gateway provided twenty-four (24) hour supervision for male youth between the ages of 16 and 19, and had an overall bed capacity of forty (40). Gateway's two phased program was designed for youth achievement by promoting through several program levels.  Level progression equated to achievement and earned privileges leading the youth towards family reunification, independent living and positive community reintegration.      
The Gateway program officially closed in November 2020 as a twenty-four (24) hour secure facility program however, transitional services to detention continued to be provided to youth as they acclimated to their return to the community. The community transition services and programs were transferred under the Day Reporting Center. Although the Gateway program closed, youth transitioning from the program continued to receive resources and services through the Day Reporting Centers and probation supervision up until they were discharged.       
Regional Occupational Program (ROP) in partnership with the San Bernardino County Superintendent of Schools and Probation work collaboratively to provide youth horticulture and building skills training.  This program offers youth the opportunity to develop vocational skills and become knowledgeable in occupational areas and possess a specialized skill set for future employment.  This program is referral and volunteered based.
Transitional Assistance Programs are available for youth returning to their communities from Probation Detention and Assessment Centers, Short Term Residential Therapeutic Programs (STRTP) or the Department of Juvenile Justice (DJJ).  Services and reentry resources are available on a referral basis to outside providers such as Operation New Hope, through the DRCs for the youthful offender population (ages 18-23 years).
</t>
  </si>
  <si>
    <t xml:space="preserve">Nature of Coordination with JJCPA:
The Probation Department Field Services Supervision is the foundation of Court ordered community supervision.  Youth granted probation have the opportunity to be monitored in the community in lieu of detention under terms and conditions ordered by the court. Supervision consists of home compliance checks, monitoring of school attendance and offering prevention, intervention and rehabilitative services for youth and their families. Probation has long established collaborations with JJCPA partners that have developed various programs to provide specialized and alternative methods of supervision.
Description:
San Bernardino County’s strategy for dealing with non-707(b) offenders is to provide services and resources to youth in the community as intervention and prevention approaches.  However, once a youth has become justice involved, the approach is to utilize the least restrictive option available.  
Programs and units are designed to focus on prevention, intervention, community safety, supervision and rehabilitation.  
Community Service Team (CST)
The Community Service Team was established to divert youthful offenders from the Juvenile Justice system through preventative services. The Community Service Team Unit handles matters informally concerning youth who have not been adjudicated by the Juvenile Delinquency Court. The authority is derived from Welfare and Institutions (W&amp;I) Code 654 and includes a six month informal agreement with the youth and parents. The CST Officer monitors the youth's performance and adherence to the stipulations set forth in the six month agreement, which may include education components, community services hours, apology letters, counseling, or other measures deemed appropriate. Cases handled in this manner are low level offenses. 
Matters not handled through an informal agreement, pursuant to W&amp;I 654, can be submitted to the District Attorney for filing consideration. The Court retains jurisdiction and has the option to place the youth on an Informal Agreement as delineated in W&amp;I 654.2 for a six month period. Officers assigned to monitor these cases ensure the youth complies with terms and conditions as established by the Court. If youth are successful on either W&amp;I 654 or W&amp;I 654.2 agreements, their cases are sealed. Typical CST cases include: fighting, public intoxication and driving without a license. 
Youth Accountability Boards (YAB's)
The San Bernardino County Probation Department's first Youth Accountability Board was established in the city of Hesperia in January 1991. As of May 2020, there are YABs in Chino, Chino Hills, Highland, Ontario, Rancho Cucamonga, Redlands, Rialto, and Victorville. 
The Youth Accountability Board is a collaborative program between the Probation Department and community partners working together with families to divert first time low-risk juvenile offenders from further interaction with the criminal justice system. Cases are referred by Probation Officers throughout San Bernardino County. The YAB panel members meet with youth and their families to discuss the offense. The goal is to hold youth accountable for their actions and prevent further involvement in delinquent behavior. Cases referred to Youth Accountability Boards are low level offenses. Youth are assigned to complete community service hours, educational programs, essays, or other rehabilitative activities within a four to six month period. 
Once successfully completed, the matter is returned to the Probation Officer and the case is closed and the youth’s record is sealed. If the youth is unsuccessful, there is an opportunity to petition the Court for judicial review in consideration of sealing his/her record. Typical YAB referrals include: petty theft, trespassing and vandalism.  Due to COVID-19 restrictions, the YAB program was inactive.  Many YAB members are retired community members which made them high risk for COVID-19.
If a youth has been declared a ward by the Court, supervision strategies are determined based on the needs identified.   Youth subject to a grant of Court ordered probation have the opportunity to be monitored in the community in lieu of detention under terms and conditions ordered by the Court. In general, supervision consists of home compliance checks, monitoring of school attendance, regular meetings with the youth, case management services, programming as well as prevention and intervention services.  The use of Global Positioning System (GPS) has been implemented to be utilized as a graduated sanction as an alternative to detention in an effort to redirect youth compliance while on supervision.   
San Bernardino County Probation utilizes the Juvenile Assessment and Intervention System (JAIS), to measure the risks, needs and strengths of juvenile offenders. Evidence based, this gender responsive tool also determines the most appropriate supervision level for the juvenile offender while simultaneously assisting staff with identifying treatment and reentry programs which best address the offender's needs. 
The JAIS assessment is mandatory as an initial risk assessment for any juvenile when a dispositional report, juris disposition or dispositional memo has been ordered by the court. 
If a youth is granted probation, the assigned probation officer is responsible for completing a full assessment within forty-five (45) days of case assignment. A reassessment is completed every six (6) months from the date of the initial assessment which coincides with case plan reviews. 
Case/Needs specific strategies include:
San Bernardino County Coalition Against Sexual Exploitation (C.A.S.E): The Coalition Against Sexual Exploitation state plan was updated in 2019/20 Fiscal Year and will be implemented during the 2020/21 Fiscal year. A new assessment was introduce in an effort to identify at risk youth or involved youth related to sexual exploitation.   As efforts continue to include partnerships with the San Bernardino County Probation Department, District Attorney, Public Defender, Public Health, Sheriff's Department, Children and Family Services, Behavioral Health, County Schools, Children's Network and the Juvenile Courts, the Executive Board was revamped and given different responsibilities.  All participating agencies have collaborated to address and combat the rise in sexual exploitation of juveniles. The collaboration aims to: 
• Empower victims to leave their exploiter and utilize opportunities to regain control of their life and future. 
• Ensure victims' physical and psychological safety. 
• Ensure victims' access to resources and services, including: medical care, mental health care, substance abuse treatment, educational opportunities, job skills training, mentors/advocates and more. 
• Address the larger social issues impacting at-risk youths and educate the community regarding CSEC and Human Trafficking.  
The C.A.S.E Probation Officer maintains a caseload of youth with a history of sexual exploitation.  In addition, the C.A.S.E. officer is actively involved in community outreach events in an effort to promote awareness to Human Trafficking.   Such events include Children’s Network Conference, Victim’s Night out organized by the DA’s office, C.A.S.E Walk, and the Human Trafficking Symposium.   
Drug Court and CITA (Court for the Individualized Treatment of Adolescents) Court: Specialty Courts focusing on alcohol, drug and mental health concerns. A team approach with collaborative interaction between allied agencies such as the Court, Probation, DA, PD, DBH, CFS and contracted treatment providers. The goal is to reduce incarceration, decrease recidivism, advocate for treatment services and enhance community protection while eliminating future criminal behavior while improving the quality of life for youth living with drug/alcohol addiction and/or mental health issues.
Integrated New Family Opportunities (INFO): In collaboration between Department of Behavioral Health and Probation, serves youth using evidence-based models for reducing the involvement of youth diagnosed with a mental health condition in the juvenile justice system.  Community based services include Functional Family Therapy, Intensive Probation Supervision, 24/7 case management, support and peer counselling.   
Sex /Domestic and Family Violence Offender: A caseload that consists of youth on various levels of probation supervision for a sexually related offense, family and/or partner violence. Youth are closely monitored by an officer who ensures compliance with their terms and conditions of probation as well as the successful completion of a treatment program.
Girls Court: Provides services to female youth who are considered vulnerable to sexual exploitation or experiencing an increase in at risk behaviors.  The goal of the program is to build self-esteem and empower female youth.  A variety of presentations, interpersonal discussions, and workshops are provided to aid in the rehabilitation, confidence building, and health conscious choices.   
Gender Responsive Adolescent Caseload Enrichment (GRACE): Focuses specifically on youthful female offenders to address the detailed trauma and coping mechanisms that present themselves with young girls.
Wraparound: The Wraparound Program focuses on strengthening the family as a whole so the at-risk youth can remain in the home. This is a team approach with a Probation Officer, therapist, Parent Partner, DBH, CFS, school officials and community members identified by the family and team as a strengthening force. The team meets with the youth and family regularly and helps by coordinating services, working through new coping skills and supporting the family and the youth in dealing with entrenched emotional, behavioral and mental health issues.
Placement/Short Term Residential Treatment Programs (STRTP): When pre-placement preventative services have been exhausted, youth are screened for suitability and eligibility into Placement/STRTP’s.  This is a temporary residential treatment program in the least restrictive setting, closer to home.   The focus is to ensure youth receive appropriate rehabilitative services to address individual needs and that the placement/STRTP is providing adequate care and housing to facilitate the youth’s return to the home.  Placement/STRTP Probation Officers’ role shift from supervision to care.  Upon completion of the treatment program, youth receive continuum of care to ensure successful reintegration to the community through an aftercare program.    
Division of Juvenile Justice Caseload (DJJ): This caseload consists of youth committed to the Department of Juvenile Justice and those discharged by the California Juvenile Parole Board from the California Department of Corrections and Rehabilitation.   Probation officers conduct quarterly visits at the three DJJ detention facilities and one fire camp.  Probation Officers work closely with DJJ staff focusing on pre-release rehabilitation plans, identifying and connecting youth to services in the community and planning with family members. The goal is to help youth successfully reintegrate into the community.    
All field service units and programs are designed to focus on prevention, intervention, community safety, supervision and rehabilitation with an emphasis on utilizing tools, resources and services available as an alternate to detention, and using detention as a last resort.   Strengthening families is also a primary goal. 
</t>
  </si>
  <si>
    <t xml:space="preserve">Evidence Upon Which It is Based:
School attendance is a key factor in keeping youth out of the juvenile justice system.  Prevention and Intervention programs lead the way at identifying and serving school age youth in efforts to keep them off the delinquency path.  San Bernardino County has committed numerous resources in this endeavor.
Description
Let's End Truancy (L.E.T.) is a collaborative multi-agency program, led by the District Attorney’s Office, designed to combat the rate of truancy within the San Bernardino County and City School Districts. The overall goal of the program is to increase the Average Daily Attendance (ADA) of students while reducing the negative impacts caused by truancy, including juvenile delinquency. This program targets youths in grades K-12 who are struggling with their school attendance as it is defined by the California Department of Education Code, EC 48260(a). 
The District Attorney, Public Defender, Probation Officers and school personnel collaborate in efforts to intervene and work with the youth and their families, to bring awareness to the youth's truancy and the impact it has on the youth's overall chances for success. The intervention process may include the following: mediation, home visits to provide resources, school visits and mentoring.  When deemed necessary, a letter may be sent to the youth's parent/guardian which can escalate to the parent receiving a citation and mandatory appearance at a School Attendance Review Board (S.A.R.B.) meeting. Some youth and their parent/guardian may also be required to participate in individual and family services.
During fiscal year 2020-2021, the L.E.T. Unit at the District Attorney’s Office established contact via informational letters with the families of 1695 students. Of these students and their families, 890 were initial contacts and 805 received follow up contact from the previous year. Deputy DA's also reached out to families via telephone as needed and/or requested. The majority of the school districts throughout the county continued to hold SARB meetings throughout the year despite most schools being on some form of distance learning.  Each Deputy DA attended meetings in their respective regions. SARB meetings utilized any means available to successfully contact families: in-person, online, and hybrid format, to accommodate limits on group sizes and teleconferences. The goal was to locate and assist students and their families who had little to no contact or engagement with their school assigned classes and school sites. During the SARB meetings, students and their families received referrals and assistance for technical equipment, tutoring, counseling for both children and parents to address anxiety and lack of motivation, and basic needs such as transitional housing. 
In late spring of 2021, the District Attorney’s Office L.E.T. program started a gift card incentive program to recognize students who demonstrated improved attendance and engagement at school after having been to SARB. Students were nominated by their school and received incentives ranging in value from $10-25 to local stores and eateries along with a certificate of recognition signed by the District Attorney. This program was very well received by the school districts and schools, and often had a small ceremonial event to give the card and certificate to the student. 
The District Attorney's L.E.T. program also made efforts, county wide, to partner with Youth Courts, trying to address low level delinquent behavior at the school level and keep minors out of juvenile delinquency court when appropriate. Deputy DAs served in both an advisory and participatory capacity. 
The Public Defender’s Office is currently partnering with Colton Unified School District and Fontana Unified School District to incorporate the Parent Engagement Program.  This program incorporates a curriculum that addresses many vital life stages experienced by youth. These stages focus on preventative approaches that educate parents on the cycle of truancy, addressing many issues that may arise, as well as provide community resources and support.
During the fiscal year, July 2020 through June 2021, the L.E.T. Social Service Practitioner’s (SSP) serviced 101 new clients, attended 17 SARB’S through Snowline School District and Fontana Unified School District, and had conducted 16 Parent Engagement workshops.  Some of the many resources that the SSP’s have connected the youth and their families to are: food resources, counseling, mental health, utility assistance, toy drives during the holidays, tutoring, and mentorship. 
The partnerships that have been strengthened during the fiscal year are as follows: Project Fighting Chance (mentorship), South Coast Community/Vista Community Counseling (mental health), Shoes That Fit (clothing), Children’s Fund (Rental and Utility Assistance), United Way (School Supplies), and the Harvey Mudd Hotline (tutoring).
Success Stories:
•  One particular success story was from a family that was required to attend Fontana SARB. This was a family with two younger girls, (4th grade and 6th grade), and the mother and father were both at the meeting. During the meeting, the girls were really reserved initially about their reason for their poor attendance. Their attendance had been acceptable and suddenly plummeted at the tail end of the last school year, continuing into the fall. It came to light during this meeting that the mother had been incarcerated for several years and her release was around the time of the drop in attendance. The SSP coordinated counseling with South Coast for the family. The SSP also connected the mother with a job assistance program for individuals who have been incarcerated. The SSP continued to check in with the family, only to discover that the mother had gotten a job, and the family had been attending counseling consistently. Both student’s attendance and grades had risen, as a result of this intervention.
• Another success story: A mother of a family with 7 children. The mother, during quarantine, completed her GED program that the Public Defender SSP had helped connect her with at SARB. The SSP was able to see the family during the Public Defender’s Office C.U.T.E. (Children United through Empowerment) program Christmas gift drop-offs; the mother expressed how grateful she was for everything. Her children all got back on track with school, their attendance near perfect, their grades vastly improved. The older two children both mentioned that their mom working so hard on her education served as a motivation for them to actually perform better than her. It’s a competitive family that has turned distance learning into healthy competition amongst one another.
Expansion of Parent Engagement:
Parent engagement workshops have expanded throughout the county this last fiscal year! Parent engagement began at one school, and is now being held virtually at others school sites in the county for the Snowline School District, as well as Fontana Unified School District’s SARB clients. Parent Engagement, during this fiscal year, had also expanded virtually to the DRC’s through probation. During this fiscal year, Parent Engagement curriculum was strategically designed to assist parents with their children coming back to in-person learning. 
Parent Engagement has been an unquestionable success thus far. During these workshops, the SSP’s have connected parents with tutoring resources through Harvey Mudd College for math and science, offered meditation/mindfulness routines and resources for parents and children, provided education on successful communication skills, coordinated counseling resources with schools, updated parents about the tools/resources available to them through the school to monitor and check in with their student’s performance (Parent Q, Parent Network), and provided an outlet for parents to connect with one another and work through problems they were encountering during distance learning.
</t>
  </si>
  <si>
    <t xml:space="preserve">The year 2020 was one of substantial growth, transformation, and meeting unprecedented challenges. The San Bernardino County Probation Department made innovative changes and improvements in services as we navigated the nationwide COVID-19 pandemic taking in consideration how youth were directly and indirectly affected academically, emotionally and socially.  Juvenile Justice Trends identified in the attached reports will be analyzed based on current programs, services, and strategies used by Probation.   
Beginning with Probation Department Dispositions, there were approximately 1074 less cases submitted to Probation for new filing, subsequent filing and those handled informally, than in the year 2019. The significant decrease can be attributed to the restrictions of school closures and social gatherings imposed due to the COVID-19 pandemic. An additional contributor is an array of intervention and prevention programs and services offered to at risk and/or system involved youth, through Probation Youth Day Reporting Centers (DRC’s)  generated referrals, to existing county intervention and prevention resources or Community Based Organizations (CBO’s).  Classes were made available through a virtual platform making them accessible to youth.  In 2020, of the 3,659 citations submitted to probation, only 856 petitions for new law violations were submitted to the Court for filing.  The remaining were handled informally by probation.  While only 188 are reflected with a disposition of Informal Probation or Diversion; over 1700 cases were not counted but were diverted out of the Juvenile Justice System through probation intervention. The unaccounted cases were due to an internal management system “referral disposition type” used, which was not recognized by the Juvenile Court &amp; Probation Statistical System (JCPSS).
Of the cases submitted for filing with the Court, 669 resulted in wardship. Youth placed under wardship were assigned to small caseloads where the Probation Officer conducted an assessment using the Juvenile Assessment and lntervention System (JAIS) to determine their individualized risks and needs.  Case plans were created that met those identified needs through the JAIS. Youth with higher needs such as mental health, at risk of sexual exploitation, or with a need of a gender specific curriculum, were placed in specialized caseloads.   Although, the COVID-19 restrictions placed limitations of field activities, those with higher supervision needs continued to receive home visits and were provided access to services and resources.  Alternative to detentions were also implemented as a case management strategy.  Youth who were truant or with a history of chronic absenteeism were referred to Education Absence Support Intervention (EASI), a tutoring program offered on Saturday or in the evenings to allow youth to complete missed school work.  Youth would also have the opportunity to complete court ordered community service through community engagement events such as food drives and backpack giveaways in lieu of having a subsequent petition filed for minor, non-serious technical violations.   The alternatives to detention assisted in the reduction of subsequent petitions being filed from 1,547 filed in 2019.
Probation and the Department of Children’s Services continued to collaborate in seeking positive outcomes for those crossover youth involved in both systems in an effort to avoid entry into the juvenile justice system. The collaboration with the Department of Behavioral Health increased the options of mental health services.  Referrals not qualified for Wraparound services due to specific required court findings under Title IV-E became eligible for the Success First/Early Wrap. Both programs focus on strengthening the family so the youth could remain in the home through the availability of preventive short term wraparound mental health services that are individualized and based on the family’s strengths as team members. The goal of the Success First/Early Wrap is to help youth and their families achieve success in their homes, schools and communities.
Most youth as reported in the Wardship Placement table in Report 3, were able to remain in their home or were placed with relatives.  For youth who were removed, only 119 were placed in a short term residential therapeutic placement. Youth in placement continued to receive field visits and services despite COVID-19 restrictions. Probation Officers provided ongoing supervision and support to youth and families as part of the treatment team, while ensuring youth received continuum of care upon completion of the program, to assist in a successful reintegration to the community through an aftercare program. There was a slight increase in San Bernardino County youth committed to the California Department of Juvenile Justice that could be attributed to the closure of Gateway in November of 2020, a local secure facility.      
School closures became a significant challenge as a result of COVID-19. Probation Officers assigned to school districts, were utilized in various ways.  Initially, they became essential to providing program and emotional support to youth in detention classrooms who could no longer receive in person visits. As officers were transitioned out of detention and returned to their assigned school districts, they were an essential part in the implementation of virtual learning.  Through home visits with a team from the school district, they reached out to youth to check on their wellbeing and provided necessary resources to engage in virtual learning such as Chromebooks and/or Wi-Fi capabilities and incentives.  As part of school teams, School Probation officers conducted over 8,000 home visits.      
The Probation Department will continue to implement programs through the collaboration with other county agencies and community based organizations to address identifiable service gaps in the community and changes in legislation in an effort to provide resources and services to youth. The implementation of prevention and intervention services through programs funded by JJCPA such as Let’s End Truancy, School Probation Officer Program and Day Reporting Centers can be a contributing factor of a decrease in juvenile arrests in general as the data shows. Probation will continue to strive to fulfill its mission of building stronger families and safer communities by improving the lives of those we serve through assessment, treatment, rehabilitative services and enforcement.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</si>
</sst>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3">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Fon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1" fillId="0" borderId="13" xfId="0" applyNumberFormat="1" applyFont="1" applyBorder="1" applyAlignment="1" applyProtection="1">
      <alignment horizontal="left"/>
      <protection locked="0"/>
    </xf>
    <xf numFmtId="0" fontId="1" fillId="0" borderId="14" xfId="0" applyNumberFormat="1" applyFon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87</xdr:row>
      <xdr:rowOff>0</xdr:rowOff>
    </xdr:from>
    <xdr:to>
      <xdr:col>7</xdr:col>
      <xdr:colOff>73025</xdr:colOff>
      <xdr:row>88</xdr:row>
      <xdr:rowOff>38100</xdr:rowOff>
    </xdr:to>
    <xdr:sp macro="" textlink="">
      <xdr:nvSpPr>
        <xdr:cNvPr id="20511" name="Text Box 3">
          <a:extLst>
            <a:ext uri="{FF2B5EF4-FFF2-40B4-BE49-F238E27FC236}">
              <a16:creationId xmlns=""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106</xdr:row>
      <xdr:rowOff>0</xdr:rowOff>
    </xdr:from>
    <xdr:to>
      <xdr:col>0</xdr:col>
      <xdr:colOff>28575</xdr:colOff>
      <xdr:row>107</xdr:row>
      <xdr:rowOff>104775</xdr:rowOff>
    </xdr:to>
    <xdr:sp macro="" textlink="">
      <xdr:nvSpPr>
        <xdr:cNvPr id="20512" name="Text Box 4">
          <a:extLst>
            <a:ext uri="{FF2B5EF4-FFF2-40B4-BE49-F238E27FC236}">
              <a16:creationId xmlns=""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109</xdr:row>
      <xdr:rowOff>0</xdr:rowOff>
    </xdr:from>
    <xdr:ext cx="76200" cy="200025"/>
    <xdr:sp macro="" textlink="">
      <xdr:nvSpPr>
        <xdr:cNvPr id="7" name="Text Box 3">
          <a:extLst>
            <a:ext uri="{FF2B5EF4-FFF2-40B4-BE49-F238E27FC236}">
              <a16:creationId xmlns=""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109</xdr:row>
      <xdr:rowOff>0</xdr:rowOff>
    </xdr:from>
    <xdr:ext cx="28575" cy="104775"/>
    <xdr:sp macro="" textlink="">
      <xdr:nvSpPr>
        <xdr:cNvPr id="8" name="Text Box 4">
          <a:extLst>
            <a:ext uri="{FF2B5EF4-FFF2-40B4-BE49-F238E27FC236}">
              <a16:creationId xmlns=""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280</xdr:row>
      <xdr:rowOff>0</xdr:rowOff>
    </xdr:from>
    <xdr:to>
      <xdr:col>7</xdr:col>
      <xdr:colOff>57150</xdr:colOff>
      <xdr:row>281</xdr:row>
      <xdr:rowOff>0</xdr:rowOff>
    </xdr:to>
    <xdr:sp macro="" textlink="">
      <xdr:nvSpPr>
        <xdr:cNvPr id="19747" name="Text Box 3">
          <a:extLst>
            <a:ext uri="{FF2B5EF4-FFF2-40B4-BE49-F238E27FC236}">
              <a16:creationId xmlns=""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280</xdr:row>
      <xdr:rowOff>0</xdr:rowOff>
    </xdr:from>
    <xdr:to>
      <xdr:col>0</xdr:col>
      <xdr:colOff>28575</xdr:colOff>
      <xdr:row>280</xdr:row>
      <xdr:rowOff>104775</xdr:rowOff>
    </xdr:to>
    <xdr:sp macro="" textlink="">
      <xdr:nvSpPr>
        <xdr:cNvPr id="19748" name="Text Box 4">
          <a:extLst>
            <a:ext uri="{FF2B5EF4-FFF2-40B4-BE49-F238E27FC236}">
              <a16:creationId xmlns=""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280</xdr:row>
      <xdr:rowOff>0</xdr:rowOff>
    </xdr:from>
    <xdr:to>
      <xdr:col>7</xdr:col>
      <xdr:colOff>57150</xdr:colOff>
      <xdr:row>281</xdr:row>
      <xdr:rowOff>0</xdr:rowOff>
    </xdr:to>
    <xdr:sp macro="" textlink="">
      <xdr:nvSpPr>
        <xdr:cNvPr id="19749" name="Text Box 3">
          <a:extLst>
            <a:ext uri="{FF2B5EF4-FFF2-40B4-BE49-F238E27FC236}">
              <a16:creationId xmlns=""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280</xdr:row>
      <xdr:rowOff>0</xdr:rowOff>
    </xdr:from>
    <xdr:to>
      <xdr:col>0</xdr:col>
      <xdr:colOff>28575</xdr:colOff>
      <xdr:row>280</xdr:row>
      <xdr:rowOff>104775</xdr:rowOff>
    </xdr:to>
    <xdr:sp macro="" textlink="">
      <xdr:nvSpPr>
        <xdr:cNvPr id="19750" name="Text Box 4">
          <a:extLst>
            <a:ext uri="{FF2B5EF4-FFF2-40B4-BE49-F238E27FC236}">
              <a16:creationId xmlns=""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280</xdr:row>
      <xdr:rowOff>0</xdr:rowOff>
    </xdr:from>
    <xdr:to>
      <xdr:col>7</xdr:col>
      <xdr:colOff>57150</xdr:colOff>
      <xdr:row>281</xdr:row>
      <xdr:rowOff>0</xdr:rowOff>
    </xdr:to>
    <xdr:sp macro="" textlink="">
      <xdr:nvSpPr>
        <xdr:cNvPr id="19751" name="Text Box 3">
          <a:extLst>
            <a:ext uri="{FF2B5EF4-FFF2-40B4-BE49-F238E27FC236}">
              <a16:creationId xmlns=""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280</xdr:row>
      <xdr:rowOff>0</xdr:rowOff>
    </xdr:from>
    <xdr:to>
      <xdr:col>1</xdr:col>
      <xdr:colOff>276225</xdr:colOff>
      <xdr:row>280</xdr:row>
      <xdr:rowOff>104775</xdr:rowOff>
    </xdr:to>
    <xdr:sp macro="" textlink="">
      <xdr:nvSpPr>
        <xdr:cNvPr id="19752" name="Text Box 4">
          <a:extLst>
            <a:ext uri="{FF2B5EF4-FFF2-40B4-BE49-F238E27FC236}">
              <a16:creationId xmlns=""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95250</xdr:rowOff>
    </xdr:to>
    <xdr:sp macro="" textlink="">
      <xdr:nvSpPr>
        <xdr:cNvPr id="19753" name="Text Box 3">
          <a:extLst>
            <a:ext uri="{FF2B5EF4-FFF2-40B4-BE49-F238E27FC236}">
              <a16:creationId xmlns=""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230</xdr:row>
      <xdr:rowOff>3175</xdr:rowOff>
    </xdr:to>
    <xdr:sp macro="" textlink="">
      <xdr:nvSpPr>
        <xdr:cNvPr id="19754" name="Text Box 4">
          <a:extLst>
            <a:ext uri="{FF2B5EF4-FFF2-40B4-BE49-F238E27FC236}">
              <a16:creationId xmlns=""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228</xdr:row>
      <xdr:rowOff>0</xdr:rowOff>
    </xdr:from>
    <xdr:to>
      <xdr:col>7</xdr:col>
      <xdr:colOff>57150</xdr:colOff>
      <xdr:row>229</xdr:row>
      <xdr:rowOff>0</xdr:rowOff>
    </xdr:to>
    <xdr:sp macro="" textlink="">
      <xdr:nvSpPr>
        <xdr:cNvPr id="19755" name="Text Box 3">
          <a:extLst>
            <a:ext uri="{FF2B5EF4-FFF2-40B4-BE49-F238E27FC236}">
              <a16:creationId xmlns=""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228</xdr:row>
      <xdr:rowOff>0</xdr:rowOff>
    </xdr:from>
    <xdr:to>
      <xdr:col>0</xdr:col>
      <xdr:colOff>28575</xdr:colOff>
      <xdr:row>228</xdr:row>
      <xdr:rowOff>104775</xdr:rowOff>
    </xdr:to>
    <xdr:sp macro="" textlink="">
      <xdr:nvSpPr>
        <xdr:cNvPr id="19756" name="Text Box 4">
          <a:extLst>
            <a:ext uri="{FF2B5EF4-FFF2-40B4-BE49-F238E27FC236}">
              <a16:creationId xmlns=""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280</xdr:row>
      <xdr:rowOff>0</xdr:rowOff>
    </xdr:from>
    <xdr:ext cx="76200" cy="200025"/>
    <xdr:sp macro="" textlink="">
      <xdr:nvSpPr>
        <xdr:cNvPr id="13" name="Text Box 3">
          <a:extLst>
            <a:ext uri="{FF2B5EF4-FFF2-40B4-BE49-F238E27FC236}">
              <a16:creationId xmlns=""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29" name="Text Box 3">
          <a:extLst>
            <a:ext uri="{FF2B5EF4-FFF2-40B4-BE49-F238E27FC236}">
              <a16:creationId xmlns=""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30" name="Text Box 4">
          <a:extLst>
            <a:ext uri="{FF2B5EF4-FFF2-40B4-BE49-F238E27FC236}">
              <a16:creationId xmlns=""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31" name="Text Box 3">
          <a:extLst>
            <a:ext uri="{FF2B5EF4-FFF2-40B4-BE49-F238E27FC236}">
              <a16:creationId xmlns=""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32" name="Text Box 3">
          <a:extLst>
            <a:ext uri="{FF2B5EF4-FFF2-40B4-BE49-F238E27FC236}">
              <a16:creationId xmlns=""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25" name="Text Box 3">
          <a:extLst>
            <a:ext uri="{FF2B5EF4-FFF2-40B4-BE49-F238E27FC236}">
              <a16:creationId xmlns=""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26" name="Text Box 4">
          <a:extLst>
            <a:ext uri="{FF2B5EF4-FFF2-40B4-BE49-F238E27FC236}">
              <a16:creationId xmlns=""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196850"/>
    <xdr:sp macro="" textlink="">
      <xdr:nvSpPr>
        <xdr:cNvPr id="27" name="Text Box 3">
          <a:extLst>
            <a:ext uri="{FF2B5EF4-FFF2-40B4-BE49-F238E27FC236}">
              <a16:creationId xmlns=""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28" name="Text Box 4">
          <a:extLst>
            <a:ext uri="{FF2B5EF4-FFF2-40B4-BE49-F238E27FC236}">
              <a16:creationId xmlns=""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33" name="Text Box 3">
          <a:extLst>
            <a:ext uri="{FF2B5EF4-FFF2-40B4-BE49-F238E27FC236}">
              <a16:creationId xmlns=""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43" name="Text Box 3">
          <a:extLst>
            <a:ext uri="{FF2B5EF4-FFF2-40B4-BE49-F238E27FC236}">
              <a16:creationId xmlns=""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44" name="Text Box 4">
          <a:extLst>
            <a:ext uri="{FF2B5EF4-FFF2-40B4-BE49-F238E27FC236}">
              <a16:creationId xmlns=""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45" name="Text Box 3">
          <a:extLst>
            <a:ext uri="{FF2B5EF4-FFF2-40B4-BE49-F238E27FC236}">
              <a16:creationId xmlns=""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46" name="Text Box 3">
          <a:extLst>
            <a:ext uri="{FF2B5EF4-FFF2-40B4-BE49-F238E27FC236}">
              <a16:creationId xmlns=""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47" name="Text Box 3">
          <a:extLst>
            <a:ext uri="{FF2B5EF4-FFF2-40B4-BE49-F238E27FC236}">
              <a16:creationId xmlns=""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48" name="Text Box 4">
          <a:extLst>
            <a:ext uri="{FF2B5EF4-FFF2-40B4-BE49-F238E27FC236}">
              <a16:creationId xmlns=""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196850"/>
    <xdr:sp macro="" textlink="">
      <xdr:nvSpPr>
        <xdr:cNvPr id="49" name="Text Box 3">
          <a:extLst>
            <a:ext uri="{FF2B5EF4-FFF2-40B4-BE49-F238E27FC236}">
              <a16:creationId xmlns=""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50" name="Text Box 4">
          <a:extLst>
            <a:ext uri="{FF2B5EF4-FFF2-40B4-BE49-F238E27FC236}">
              <a16:creationId xmlns=""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51" name="Text Box 3">
          <a:extLst>
            <a:ext uri="{FF2B5EF4-FFF2-40B4-BE49-F238E27FC236}">
              <a16:creationId xmlns=""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61" name="Text Box 3">
          <a:extLst>
            <a:ext uri="{FF2B5EF4-FFF2-40B4-BE49-F238E27FC236}">
              <a16:creationId xmlns=""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62" name="Text Box 4">
          <a:extLst>
            <a:ext uri="{FF2B5EF4-FFF2-40B4-BE49-F238E27FC236}">
              <a16:creationId xmlns=""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63" name="Text Box 3">
          <a:extLst>
            <a:ext uri="{FF2B5EF4-FFF2-40B4-BE49-F238E27FC236}">
              <a16:creationId xmlns=""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64" name="Text Box 3">
          <a:extLst>
            <a:ext uri="{FF2B5EF4-FFF2-40B4-BE49-F238E27FC236}">
              <a16:creationId xmlns=""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65" name="Text Box 3">
          <a:extLst>
            <a:ext uri="{FF2B5EF4-FFF2-40B4-BE49-F238E27FC236}">
              <a16:creationId xmlns=""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66" name="Text Box 4">
          <a:extLst>
            <a:ext uri="{FF2B5EF4-FFF2-40B4-BE49-F238E27FC236}">
              <a16:creationId xmlns=""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196850"/>
    <xdr:sp macro="" textlink="">
      <xdr:nvSpPr>
        <xdr:cNvPr id="67" name="Text Box 3">
          <a:extLst>
            <a:ext uri="{FF2B5EF4-FFF2-40B4-BE49-F238E27FC236}">
              <a16:creationId xmlns=""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68" name="Text Box 4">
          <a:extLst>
            <a:ext uri="{FF2B5EF4-FFF2-40B4-BE49-F238E27FC236}">
              <a16:creationId xmlns=""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69" name="Text Box 3">
          <a:extLst>
            <a:ext uri="{FF2B5EF4-FFF2-40B4-BE49-F238E27FC236}">
              <a16:creationId xmlns=""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79" name="Text Box 3">
          <a:extLst>
            <a:ext uri="{FF2B5EF4-FFF2-40B4-BE49-F238E27FC236}">
              <a16:creationId xmlns=""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80" name="Text Box 4">
          <a:extLst>
            <a:ext uri="{FF2B5EF4-FFF2-40B4-BE49-F238E27FC236}">
              <a16:creationId xmlns=""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81" name="Text Box 3">
          <a:extLst>
            <a:ext uri="{FF2B5EF4-FFF2-40B4-BE49-F238E27FC236}">
              <a16:creationId xmlns=""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82" name="Text Box 3">
          <a:extLst>
            <a:ext uri="{FF2B5EF4-FFF2-40B4-BE49-F238E27FC236}">
              <a16:creationId xmlns=""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83" name="Text Box 3">
          <a:extLst>
            <a:ext uri="{FF2B5EF4-FFF2-40B4-BE49-F238E27FC236}">
              <a16:creationId xmlns=""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84" name="Text Box 4">
          <a:extLst>
            <a:ext uri="{FF2B5EF4-FFF2-40B4-BE49-F238E27FC236}">
              <a16:creationId xmlns=""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196850"/>
    <xdr:sp macro="" textlink="">
      <xdr:nvSpPr>
        <xdr:cNvPr id="85" name="Text Box 3">
          <a:extLst>
            <a:ext uri="{FF2B5EF4-FFF2-40B4-BE49-F238E27FC236}">
              <a16:creationId xmlns=""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86" name="Text Box 4">
          <a:extLst>
            <a:ext uri="{FF2B5EF4-FFF2-40B4-BE49-F238E27FC236}">
              <a16:creationId xmlns=""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87" name="Text Box 3">
          <a:extLst>
            <a:ext uri="{FF2B5EF4-FFF2-40B4-BE49-F238E27FC236}">
              <a16:creationId xmlns=""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88" name="Text Box 3">
          <a:extLst>
            <a:ext uri="{FF2B5EF4-FFF2-40B4-BE49-F238E27FC236}">
              <a16:creationId xmlns=""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89" name="Text Box 4">
          <a:extLst>
            <a:ext uri="{FF2B5EF4-FFF2-40B4-BE49-F238E27FC236}">
              <a16:creationId xmlns=""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90" name="Text Box 3">
          <a:extLst>
            <a:ext uri="{FF2B5EF4-FFF2-40B4-BE49-F238E27FC236}">
              <a16:creationId xmlns=""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91" name="Text Box 3">
          <a:extLst>
            <a:ext uri="{FF2B5EF4-FFF2-40B4-BE49-F238E27FC236}">
              <a16:creationId xmlns=""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92" name="Text Box 3">
          <a:extLst>
            <a:ext uri="{FF2B5EF4-FFF2-40B4-BE49-F238E27FC236}">
              <a16:creationId xmlns=""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93" name="Text Box 4">
          <a:extLst>
            <a:ext uri="{FF2B5EF4-FFF2-40B4-BE49-F238E27FC236}">
              <a16:creationId xmlns=""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196850"/>
    <xdr:sp macro="" textlink="">
      <xdr:nvSpPr>
        <xdr:cNvPr id="94" name="Text Box 3">
          <a:extLst>
            <a:ext uri="{FF2B5EF4-FFF2-40B4-BE49-F238E27FC236}">
              <a16:creationId xmlns=""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95" name="Text Box 4">
          <a:extLst>
            <a:ext uri="{FF2B5EF4-FFF2-40B4-BE49-F238E27FC236}">
              <a16:creationId xmlns=""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96" name="Text Box 3">
          <a:extLst>
            <a:ext uri="{FF2B5EF4-FFF2-40B4-BE49-F238E27FC236}">
              <a16:creationId xmlns=""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97" name="Text Box 3">
          <a:extLst>
            <a:ext uri="{FF2B5EF4-FFF2-40B4-BE49-F238E27FC236}">
              <a16:creationId xmlns=""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98" name="Text Box 4">
          <a:extLst>
            <a:ext uri="{FF2B5EF4-FFF2-40B4-BE49-F238E27FC236}">
              <a16:creationId xmlns=""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99" name="Text Box 3">
          <a:extLst>
            <a:ext uri="{FF2B5EF4-FFF2-40B4-BE49-F238E27FC236}">
              <a16:creationId xmlns=""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100" name="Text Box 3">
          <a:extLst>
            <a:ext uri="{FF2B5EF4-FFF2-40B4-BE49-F238E27FC236}">
              <a16:creationId xmlns=""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101" name="Text Box 3">
          <a:extLst>
            <a:ext uri="{FF2B5EF4-FFF2-40B4-BE49-F238E27FC236}">
              <a16:creationId xmlns=""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102" name="Text Box 4">
          <a:extLst>
            <a:ext uri="{FF2B5EF4-FFF2-40B4-BE49-F238E27FC236}">
              <a16:creationId xmlns=""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196850"/>
    <xdr:sp macro="" textlink="">
      <xdr:nvSpPr>
        <xdr:cNvPr id="103" name="Text Box 3">
          <a:extLst>
            <a:ext uri="{FF2B5EF4-FFF2-40B4-BE49-F238E27FC236}">
              <a16:creationId xmlns=""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104" name="Text Box 4">
          <a:extLst>
            <a:ext uri="{FF2B5EF4-FFF2-40B4-BE49-F238E27FC236}">
              <a16:creationId xmlns=""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200025"/>
    <xdr:sp macro="" textlink="">
      <xdr:nvSpPr>
        <xdr:cNvPr id="105" name="Text Box 3">
          <a:extLst>
            <a:ext uri="{FF2B5EF4-FFF2-40B4-BE49-F238E27FC236}">
              <a16:creationId xmlns=""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281</xdr:row>
      <xdr:rowOff>0</xdr:rowOff>
    </xdr:from>
    <xdr:ext cx="76200" cy="200025"/>
    <xdr:sp macro="" textlink="">
      <xdr:nvSpPr>
        <xdr:cNvPr id="74" name="Text Box 3">
          <a:extLst>
            <a:ext uri="{FF2B5EF4-FFF2-40B4-BE49-F238E27FC236}">
              <a16:creationId xmlns=""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281</xdr:row>
      <xdr:rowOff>0</xdr:rowOff>
    </xdr:from>
    <xdr:ext cx="28575" cy="104775"/>
    <xdr:sp macro="" textlink="">
      <xdr:nvSpPr>
        <xdr:cNvPr id="75" name="Text Box 4">
          <a:extLst>
            <a:ext uri="{FF2B5EF4-FFF2-40B4-BE49-F238E27FC236}">
              <a16:creationId xmlns=""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280</xdr:row>
      <xdr:rowOff>0</xdr:rowOff>
    </xdr:from>
    <xdr:ext cx="76200" cy="196850"/>
    <xdr:sp macro="" textlink="">
      <xdr:nvSpPr>
        <xdr:cNvPr id="76" name="Text Box 3">
          <a:extLst>
            <a:ext uri="{FF2B5EF4-FFF2-40B4-BE49-F238E27FC236}">
              <a16:creationId xmlns=""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280</xdr:row>
      <xdr:rowOff>0</xdr:rowOff>
    </xdr:from>
    <xdr:ext cx="28575" cy="104775"/>
    <xdr:sp macro="" textlink="">
      <xdr:nvSpPr>
        <xdr:cNvPr id="77" name="Text Box 4">
          <a:extLst>
            <a:ext uri="{FF2B5EF4-FFF2-40B4-BE49-F238E27FC236}">
              <a16:creationId xmlns=""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78" name="Text Box 3">
          <a:extLst>
            <a:ext uri="{FF2B5EF4-FFF2-40B4-BE49-F238E27FC236}">
              <a16:creationId xmlns=""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196850"/>
    <xdr:sp macro="" textlink="">
      <xdr:nvSpPr>
        <xdr:cNvPr id="106" name="Text Box 3">
          <a:extLst>
            <a:ext uri="{FF2B5EF4-FFF2-40B4-BE49-F238E27FC236}">
              <a16:creationId xmlns=""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07" name="Text Box 3">
          <a:extLst>
            <a:ext uri="{FF2B5EF4-FFF2-40B4-BE49-F238E27FC236}">
              <a16:creationId xmlns=""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08" name="Text Box 3">
          <a:extLst>
            <a:ext uri="{FF2B5EF4-FFF2-40B4-BE49-F238E27FC236}">
              <a16:creationId xmlns=""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09" name="Text Box 3">
          <a:extLst>
            <a:ext uri="{FF2B5EF4-FFF2-40B4-BE49-F238E27FC236}">
              <a16:creationId xmlns=""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10" name="Text Box 3">
          <a:extLst>
            <a:ext uri="{FF2B5EF4-FFF2-40B4-BE49-F238E27FC236}">
              <a16:creationId xmlns=""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11" name="Text Box 3">
          <a:extLst>
            <a:ext uri="{FF2B5EF4-FFF2-40B4-BE49-F238E27FC236}">
              <a16:creationId xmlns=""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196850"/>
    <xdr:sp macro="" textlink="">
      <xdr:nvSpPr>
        <xdr:cNvPr id="112" name="Text Box 3">
          <a:extLst>
            <a:ext uri="{FF2B5EF4-FFF2-40B4-BE49-F238E27FC236}">
              <a16:creationId xmlns=""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13" name="Text Box 3">
          <a:extLst>
            <a:ext uri="{FF2B5EF4-FFF2-40B4-BE49-F238E27FC236}">
              <a16:creationId xmlns=""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14" name="Text Box 3">
          <a:extLst>
            <a:ext uri="{FF2B5EF4-FFF2-40B4-BE49-F238E27FC236}">
              <a16:creationId xmlns=""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15" name="Text Box 3">
          <a:extLst>
            <a:ext uri="{FF2B5EF4-FFF2-40B4-BE49-F238E27FC236}">
              <a16:creationId xmlns=""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16" name="Text Box 3">
          <a:extLst>
            <a:ext uri="{FF2B5EF4-FFF2-40B4-BE49-F238E27FC236}">
              <a16:creationId xmlns=""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17" name="Text Box 3">
          <a:extLst>
            <a:ext uri="{FF2B5EF4-FFF2-40B4-BE49-F238E27FC236}">
              <a16:creationId xmlns=""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196850"/>
    <xdr:sp macro="" textlink="">
      <xdr:nvSpPr>
        <xdr:cNvPr id="118" name="Text Box 3">
          <a:extLst>
            <a:ext uri="{FF2B5EF4-FFF2-40B4-BE49-F238E27FC236}">
              <a16:creationId xmlns=""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19" name="Text Box 3">
          <a:extLst>
            <a:ext uri="{FF2B5EF4-FFF2-40B4-BE49-F238E27FC236}">
              <a16:creationId xmlns=""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20" name="Text Box 3">
          <a:extLst>
            <a:ext uri="{FF2B5EF4-FFF2-40B4-BE49-F238E27FC236}">
              <a16:creationId xmlns=""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21" name="Text Box 3">
          <a:extLst>
            <a:ext uri="{FF2B5EF4-FFF2-40B4-BE49-F238E27FC236}">
              <a16:creationId xmlns=""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22" name="Text Box 3">
          <a:extLst>
            <a:ext uri="{FF2B5EF4-FFF2-40B4-BE49-F238E27FC236}">
              <a16:creationId xmlns=""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23" name="Text Box 3">
          <a:extLst>
            <a:ext uri="{FF2B5EF4-FFF2-40B4-BE49-F238E27FC236}">
              <a16:creationId xmlns=""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196850"/>
    <xdr:sp macro="" textlink="">
      <xdr:nvSpPr>
        <xdr:cNvPr id="124" name="Text Box 3">
          <a:extLst>
            <a:ext uri="{FF2B5EF4-FFF2-40B4-BE49-F238E27FC236}">
              <a16:creationId xmlns=""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25" name="Text Box 3">
          <a:extLst>
            <a:ext uri="{FF2B5EF4-FFF2-40B4-BE49-F238E27FC236}">
              <a16:creationId xmlns=""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26" name="Text Box 3">
          <a:extLst>
            <a:ext uri="{FF2B5EF4-FFF2-40B4-BE49-F238E27FC236}">
              <a16:creationId xmlns=""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27" name="Text Box 3">
          <a:extLst>
            <a:ext uri="{FF2B5EF4-FFF2-40B4-BE49-F238E27FC236}">
              <a16:creationId xmlns=""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28" name="Text Box 3">
          <a:extLst>
            <a:ext uri="{FF2B5EF4-FFF2-40B4-BE49-F238E27FC236}">
              <a16:creationId xmlns=""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29" name="Text Box 3">
          <a:extLst>
            <a:ext uri="{FF2B5EF4-FFF2-40B4-BE49-F238E27FC236}">
              <a16:creationId xmlns=""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196850"/>
    <xdr:sp macro="" textlink="">
      <xdr:nvSpPr>
        <xdr:cNvPr id="130" name="Text Box 3">
          <a:extLst>
            <a:ext uri="{FF2B5EF4-FFF2-40B4-BE49-F238E27FC236}">
              <a16:creationId xmlns=""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31" name="Text Box 3">
          <a:extLst>
            <a:ext uri="{FF2B5EF4-FFF2-40B4-BE49-F238E27FC236}">
              <a16:creationId xmlns=""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32" name="Text Box 3">
          <a:extLst>
            <a:ext uri="{FF2B5EF4-FFF2-40B4-BE49-F238E27FC236}">
              <a16:creationId xmlns=""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33" name="Text Box 3">
          <a:extLst>
            <a:ext uri="{FF2B5EF4-FFF2-40B4-BE49-F238E27FC236}">
              <a16:creationId xmlns=""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34" name="Text Box 3">
          <a:extLst>
            <a:ext uri="{FF2B5EF4-FFF2-40B4-BE49-F238E27FC236}">
              <a16:creationId xmlns=""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35" name="Text Box 3">
          <a:extLst>
            <a:ext uri="{FF2B5EF4-FFF2-40B4-BE49-F238E27FC236}">
              <a16:creationId xmlns=""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196850"/>
    <xdr:sp macro="" textlink="">
      <xdr:nvSpPr>
        <xdr:cNvPr id="136" name="Text Box 3">
          <a:extLst>
            <a:ext uri="{FF2B5EF4-FFF2-40B4-BE49-F238E27FC236}">
              <a16:creationId xmlns=""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37" name="Text Box 3">
          <a:extLst>
            <a:ext uri="{FF2B5EF4-FFF2-40B4-BE49-F238E27FC236}">
              <a16:creationId xmlns=""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38" name="Text Box 3">
          <a:extLst>
            <a:ext uri="{FF2B5EF4-FFF2-40B4-BE49-F238E27FC236}">
              <a16:creationId xmlns=""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39" name="Text Box 3">
          <a:extLst>
            <a:ext uri="{FF2B5EF4-FFF2-40B4-BE49-F238E27FC236}">
              <a16:creationId xmlns=""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40" name="Text Box 3">
          <a:extLst>
            <a:ext uri="{FF2B5EF4-FFF2-40B4-BE49-F238E27FC236}">
              <a16:creationId xmlns=""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41" name="Text Box 3">
          <a:extLst>
            <a:ext uri="{FF2B5EF4-FFF2-40B4-BE49-F238E27FC236}">
              <a16:creationId xmlns=""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395</xdr:row>
      <xdr:rowOff>0</xdr:rowOff>
    </xdr:from>
    <xdr:ext cx="76200" cy="196850"/>
    <xdr:sp macro="" textlink="">
      <xdr:nvSpPr>
        <xdr:cNvPr id="142" name="Text Box 3">
          <a:extLst>
            <a:ext uri="{FF2B5EF4-FFF2-40B4-BE49-F238E27FC236}">
              <a16:creationId xmlns=""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395</xdr:row>
      <xdr:rowOff>0</xdr:rowOff>
    </xdr:from>
    <xdr:ext cx="76200" cy="200025"/>
    <xdr:sp macro="" textlink="">
      <xdr:nvSpPr>
        <xdr:cNvPr id="143" name="Text Box 3">
          <a:extLst>
            <a:ext uri="{FF2B5EF4-FFF2-40B4-BE49-F238E27FC236}">
              <a16:creationId xmlns=""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144" name="Text Box 3">
          <a:extLst>
            <a:ext uri="{FF2B5EF4-FFF2-40B4-BE49-F238E27FC236}">
              <a16:creationId xmlns=""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396</xdr:row>
      <xdr:rowOff>0</xdr:rowOff>
    </xdr:from>
    <xdr:ext cx="28575" cy="104775"/>
    <xdr:sp macro="" textlink="">
      <xdr:nvSpPr>
        <xdr:cNvPr id="145" name="Text Box 4">
          <a:extLst>
            <a:ext uri="{FF2B5EF4-FFF2-40B4-BE49-F238E27FC236}">
              <a16:creationId xmlns=""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395</xdr:row>
      <xdr:rowOff>0</xdr:rowOff>
    </xdr:from>
    <xdr:ext cx="76200" cy="196850"/>
    <xdr:sp macro="" textlink="">
      <xdr:nvSpPr>
        <xdr:cNvPr id="146" name="Text Box 3">
          <a:extLst>
            <a:ext uri="{FF2B5EF4-FFF2-40B4-BE49-F238E27FC236}">
              <a16:creationId xmlns=""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395</xdr:row>
      <xdr:rowOff>0</xdr:rowOff>
    </xdr:from>
    <xdr:ext cx="28575" cy="104775"/>
    <xdr:sp macro="" textlink="">
      <xdr:nvSpPr>
        <xdr:cNvPr id="147" name="Text Box 4">
          <a:extLst>
            <a:ext uri="{FF2B5EF4-FFF2-40B4-BE49-F238E27FC236}">
              <a16:creationId xmlns=""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48" name="Text Box 3">
          <a:extLst>
            <a:ext uri="{FF2B5EF4-FFF2-40B4-BE49-F238E27FC236}">
              <a16:creationId xmlns=""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196850"/>
    <xdr:sp macro="" textlink="">
      <xdr:nvSpPr>
        <xdr:cNvPr id="149" name="Text Box 3">
          <a:extLst>
            <a:ext uri="{FF2B5EF4-FFF2-40B4-BE49-F238E27FC236}">
              <a16:creationId xmlns=""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50" name="Text Box 3">
          <a:extLst>
            <a:ext uri="{FF2B5EF4-FFF2-40B4-BE49-F238E27FC236}">
              <a16:creationId xmlns=""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51" name="Text Box 3">
          <a:extLst>
            <a:ext uri="{FF2B5EF4-FFF2-40B4-BE49-F238E27FC236}">
              <a16:creationId xmlns=""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52" name="Text Box 3">
          <a:extLst>
            <a:ext uri="{FF2B5EF4-FFF2-40B4-BE49-F238E27FC236}">
              <a16:creationId xmlns=""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53" name="Text Box 3">
          <a:extLst>
            <a:ext uri="{FF2B5EF4-FFF2-40B4-BE49-F238E27FC236}">
              <a16:creationId xmlns=""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54" name="Text Box 3">
          <a:extLst>
            <a:ext uri="{FF2B5EF4-FFF2-40B4-BE49-F238E27FC236}">
              <a16:creationId xmlns=""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196850"/>
    <xdr:sp macro="" textlink="">
      <xdr:nvSpPr>
        <xdr:cNvPr id="155" name="Text Box 3">
          <a:extLst>
            <a:ext uri="{FF2B5EF4-FFF2-40B4-BE49-F238E27FC236}">
              <a16:creationId xmlns=""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56" name="Text Box 3">
          <a:extLst>
            <a:ext uri="{FF2B5EF4-FFF2-40B4-BE49-F238E27FC236}">
              <a16:creationId xmlns=""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57" name="Text Box 3">
          <a:extLst>
            <a:ext uri="{FF2B5EF4-FFF2-40B4-BE49-F238E27FC236}">
              <a16:creationId xmlns=""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58" name="Text Box 3">
          <a:extLst>
            <a:ext uri="{FF2B5EF4-FFF2-40B4-BE49-F238E27FC236}">
              <a16:creationId xmlns=""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59" name="Text Box 3">
          <a:extLst>
            <a:ext uri="{FF2B5EF4-FFF2-40B4-BE49-F238E27FC236}">
              <a16:creationId xmlns=""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60" name="Text Box 3">
          <a:extLst>
            <a:ext uri="{FF2B5EF4-FFF2-40B4-BE49-F238E27FC236}">
              <a16:creationId xmlns=""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196850"/>
    <xdr:sp macro="" textlink="">
      <xdr:nvSpPr>
        <xdr:cNvPr id="161" name="Text Box 3">
          <a:extLst>
            <a:ext uri="{FF2B5EF4-FFF2-40B4-BE49-F238E27FC236}">
              <a16:creationId xmlns=""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62" name="Text Box 3">
          <a:extLst>
            <a:ext uri="{FF2B5EF4-FFF2-40B4-BE49-F238E27FC236}">
              <a16:creationId xmlns=""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63" name="Text Box 3">
          <a:extLst>
            <a:ext uri="{FF2B5EF4-FFF2-40B4-BE49-F238E27FC236}">
              <a16:creationId xmlns=""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64" name="Text Box 3">
          <a:extLst>
            <a:ext uri="{FF2B5EF4-FFF2-40B4-BE49-F238E27FC236}">
              <a16:creationId xmlns=""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65" name="Text Box 3">
          <a:extLst>
            <a:ext uri="{FF2B5EF4-FFF2-40B4-BE49-F238E27FC236}">
              <a16:creationId xmlns=""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66" name="Text Box 3">
          <a:extLst>
            <a:ext uri="{FF2B5EF4-FFF2-40B4-BE49-F238E27FC236}">
              <a16:creationId xmlns=""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196850"/>
    <xdr:sp macro="" textlink="">
      <xdr:nvSpPr>
        <xdr:cNvPr id="167" name="Text Box 3">
          <a:extLst>
            <a:ext uri="{FF2B5EF4-FFF2-40B4-BE49-F238E27FC236}">
              <a16:creationId xmlns=""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68" name="Text Box 3">
          <a:extLst>
            <a:ext uri="{FF2B5EF4-FFF2-40B4-BE49-F238E27FC236}">
              <a16:creationId xmlns=""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69" name="Text Box 3">
          <a:extLst>
            <a:ext uri="{FF2B5EF4-FFF2-40B4-BE49-F238E27FC236}">
              <a16:creationId xmlns=""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70" name="Text Box 3">
          <a:extLst>
            <a:ext uri="{FF2B5EF4-FFF2-40B4-BE49-F238E27FC236}">
              <a16:creationId xmlns=""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71" name="Text Box 3">
          <a:extLst>
            <a:ext uri="{FF2B5EF4-FFF2-40B4-BE49-F238E27FC236}">
              <a16:creationId xmlns=""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72" name="Text Box 3">
          <a:extLst>
            <a:ext uri="{FF2B5EF4-FFF2-40B4-BE49-F238E27FC236}">
              <a16:creationId xmlns=""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196850"/>
    <xdr:sp macro="" textlink="">
      <xdr:nvSpPr>
        <xdr:cNvPr id="173" name="Text Box 3">
          <a:extLst>
            <a:ext uri="{FF2B5EF4-FFF2-40B4-BE49-F238E27FC236}">
              <a16:creationId xmlns=""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74" name="Text Box 3">
          <a:extLst>
            <a:ext uri="{FF2B5EF4-FFF2-40B4-BE49-F238E27FC236}">
              <a16:creationId xmlns=""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75" name="Text Box 3">
          <a:extLst>
            <a:ext uri="{FF2B5EF4-FFF2-40B4-BE49-F238E27FC236}">
              <a16:creationId xmlns=""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76" name="Text Box 3">
          <a:extLst>
            <a:ext uri="{FF2B5EF4-FFF2-40B4-BE49-F238E27FC236}">
              <a16:creationId xmlns=""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77" name="Text Box 3">
          <a:extLst>
            <a:ext uri="{FF2B5EF4-FFF2-40B4-BE49-F238E27FC236}">
              <a16:creationId xmlns=""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78" name="Text Box 3">
          <a:extLst>
            <a:ext uri="{FF2B5EF4-FFF2-40B4-BE49-F238E27FC236}">
              <a16:creationId xmlns=""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196850"/>
    <xdr:sp macro="" textlink="">
      <xdr:nvSpPr>
        <xdr:cNvPr id="179" name="Text Box 3">
          <a:extLst>
            <a:ext uri="{FF2B5EF4-FFF2-40B4-BE49-F238E27FC236}">
              <a16:creationId xmlns=""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80" name="Text Box 3">
          <a:extLst>
            <a:ext uri="{FF2B5EF4-FFF2-40B4-BE49-F238E27FC236}">
              <a16:creationId xmlns=""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81" name="Text Box 3">
          <a:extLst>
            <a:ext uri="{FF2B5EF4-FFF2-40B4-BE49-F238E27FC236}">
              <a16:creationId xmlns=""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82" name="Text Box 3">
          <a:extLst>
            <a:ext uri="{FF2B5EF4-FFF2-40B4-BE49-F238E27FC236}">
              <a16:creationId xmlns=""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83" name="Text Box 3">
          <a:extLst>
            <a:ext uri="{FF2B5EF4-FFF2-40B4-BE49-F238E27FC236}">
              <a16:creationId xmlns=""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84" name="Text Box 3">
          <a:extLst>
            <a:ext uri="{FF2B5EF4-FFF2-40B4-BE49-F238E27FC236}">
              <a16:creationId xmlns=""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452</xdr:row>
      <xdr:rowOff>0</xdr:rowOff>
    </xdr:from>
    <xdr:ext cx="76200" cy="196850"/>
    <xdr:sp macro="" textlink="">
      <xdr:nvSpPr>
        <xdr:cNvPr id="185" name="Text Box 3">
          <a:extLst>
            <a:ext uri="{FF2B5EF4-FFF2-40B4-BE49-F238E27FC236}">
              <a16:creationId xmlns=""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452</xdr:row>
      <xdr:rowOff>0</xdr:rowOff>
    </xdr:from>
    <xdr:ext cx="76200" cy="200025"/>
    <xdr:sp macro="" textlink="">
      <xdr:nvSpPr>
        <xdr:cNvPr id="186" name="Text Box 3">
          <a:extLst>
            <a:ext uri="{FF2B5EF4-FFF2-40B4-BE49-F238E27FC236}">
              <a16:creationId xmlns=""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187" name="Text Box 3">
          <a:extLst>
            <a:ext uri="{FF2B5EF4-FFF2-40B4-BE49-F238E27FC236}">
              <a16:creationId xmlns=""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453</xdr:row>
      <xdr:rowOff>0</xdr:rowOff>
    </xdr:from>
    <xdr:ext cx="28575" cy="104775"/>
    <xdr:sp macro="" textlink="">
      <xdr:nvSpPr>
        <xdr:cNvPr id="188" name="Text Box 4">
          <a:extLst>
            <a:ext uri="{FF2B5EF4-FFF2-40B4-BE49-F238E27FC236}">
              <a16:creationId xmlns=""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452</xdr:row>
      <xdr:rowOff>0</xdr:rowOff>
    </xdr:from>
    <xdr:ext cx="76200" cy="196850"/>
    <xdr:sp macro="" textlink="">
      <xdr:nvSpPr>
        <xdr:cNvPr id="189" name="Text Box 3">
          <a:extLst>
            <a:ext uri="{FF2B5EF4-FFF2-40B4-BE49-F238E27FC236}">
              <a16:creationId xmlns=""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452</xdr:row>
      <xdr:rowOff>0</xdr:rowOff>
    </xdr:from>
    <xdr:ext cx="28575" cy="104775"/>
    <xdr:sp macro="" textlink="">
      <xdr:nvSpPr>
        <xdr:cNvPr id="190" name="Text Box 4">
          <a:extLst>
            <a:ext uri="{FF2B5EF4-FFF2-40B4-BE49-F238E27FC236}">
              <a16:creationId xmlns=""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191" name="Text Box 3">
          <a:extLst>
            <a:ext uri="{FF2B5EF4-FFF2-40B4-BE49-F238E27FC236}">
              <a16:creationId xmlns=""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196850"/>
    <xdr:sp macro="" textlink="">
      <xdr:nvSpPr>
        <xdr:cNvPr id="192" name="Text Box 3">
          <a:extLst>
            <a:ext uri="{FF2B5EF4-FFF2-40B4-BE49-F238E27FC236}">
              <a16:creationId xmlns=""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193" name="Text Box 3">
          <a:extLst>
            <a:ext uri="{FF2B5EF4-FFF2-40B4-BE49-F238E27FC236}">
              <a16:creationId xmlns=""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194" name="Text Box 3">
          <a:extLst>
            <a:ext uri="{FF2B5EF4-FFF2-40B4-BE49-F238E27FC236}">
              <a16:creationId xmlns=""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195" name="Text Box 3">
          <a:extLst>
            <a:ext uri="{FF2B5EF4-FFF2-40B4-BE49-F238E27FC236}">
              <a16:creationId xmlns=""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196" name="Text Box 3">
          <a:extLst>
            <a:ext uri="{FF2B5EF4-FFF2-40B4-BE49-F238E27FC236}">
              <a16:creationId xmlns=""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197" name="Text Box 3">
          <a:extLst>
            <a:ext uri="{FF2B5EF4-FFF2-40B4-BE49-F238E27FC236}">
              <a16:creationId xmlns=""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196850"/>
    <xdr:sp macro="" textlink="">
      <xdr:nvSpPr>
        <xdr:cNvPr id="198" name="Text Box 3">
          <a:extLst>
            <a:ext uri="{FF2B5EF4-FFF2-40B4-BE49-F238E27FC236}">
              <a16:creationId xmlns=""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199" name="Text Box 3">
          <a:extLst>
            <a:ext uri="{FF2B5EF4-FFF2-40B4-BE49-F238E27FC236}">
              <a16:creationId xmlns=""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00" name="Text Box 3">
          <a:extLst>
            <a:ext uri="{FF2B5EF4-FFF2-40B4-BE49-F238E27FC236}">
              <a16:creationId xmlns=""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01" name="Text Box 3">
          <a:extLst>
            <a:ext uri="{FF2B5EF4-FFF2-40B4-BE49-F238E27FC236}">
              <a16:creationId xmlns=""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02" name="Text Box 3">
          <a:extLst>
            <a:ext uri="{FF2B5EF4-FFF2-40B4-BE49-F238E27FC236}">
              <a16:creationId xmlns=""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03" name="Text Box 3">
          <a:extLst>
            <a:ext uri="{FF2B5EF4-FFF2-40B4-BE49-F238E27FC236}">
              <a16:creationId xmlns=""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196850"/>
    <xdr:sp macro="" textlink="">
      <xdr:nvSpPr>
        <xdr:cNvPr id="204" name="Text Box 3">
          <a:extLst>
            <a:ext uri="{FF2B5EF4-FFF2-40B4-BE49-F238E27FC236}">
              <a16:creationId xmlns=""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05" name="Text Box 3">
          <a:extLst>
            <a:ext uri="{FF2B5EF4-FFF2-40B4-BE49-F238E27FC236}">
              <a16:creationId xmlns=""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06" name="Text Box 3">
          <a:extLst>
            <a:ext uri="{FF2B5EF4-FFF2-40B4-BE49-F238E27FC236}">
              <a16:creationId xmlns=""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07" name="Text Box 3">
          <a:extLst>
            <a:ext uri="{FF2B5EF4-FFF2-40B4-BE49-F238E27FC236}">
              <a16:creationId xmlns=""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08" name="Text Box 3">
          <a:extLst>
            <a:ext uri="{FF2B5EF4-FFF2-40B4-BE49-F238E27FC236}">
              <a16:creationId xmlns=""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09" name="Text Box 3">
          <a:extLst>
            <a:ext uri="{FF2B5EF4-FFF2-40B4-BE49-F238E27FC236}">
              <a16:creationId xmlns=""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196850"/>
    <xdr:sp macro="" textlink="">
      <xdr:nvSpPr>
        <xdr:cNvPr id="210" name="Text Box 3">
          <a:extLst>
            <a:ext uri="{FF2B5EF4-FFF2-40B4-BE49-F238E27FC236}">
              <a16:creationId xmlns=""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11" name="Text Box 3">
          <a:extLst>
            <a:ext uri="{FF2B5EF4-FFF2-40B4-BE49-F238E27FC236}">
              <a16:creationId xmlns=""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12" name="Text Box 3">
          <a:extLst>
            <a:ext uri="{FF2B5EF4-FFF2-40B4-BE49-F238E27FC236}">
              <a16:creationId xmlns=""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13" name="Text Box 3">
          <a:extLst>
            <a:ext uri="{FF2B5EF4-FFF2-40B4-BE49-F238E27FC236}">
              <a16:creationId xmlns=""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14" name="Text Box 3">
          <a:extLst>
            <a:ext uri="{FF2B5EF4-FFF2-40B4-BE49-F238E27FC236}">
              <a16:creationId xmlns=""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15" name="Text Box 3">
          <a:extLst>
            <a:ext uri="{FF2B5EF4-FFF2-40B4-BE49-F238E27FC236}">
              <a16:creationId xmlns=""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196850"/>
    <xdr:sp macro="" textlink="">
      <xdr:nvSpPr>
        <xdr:cNvPr id="216" name="Text Box 3">
          <a:extLst>
            <a:ext uri="{FF2B5EF4-FFF2-40B4-BE49-F238E27FC236}">
              <a16:creationId xmlns=""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17" name="Text Box 3">
          <a:extLst>
            <a:ext uri="{FF2B5EF4-FFF2-40B4-BE49-F238E27FC236}">
              <a16:creationId xmlns=""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18" name="Text Box 3">
          <a:extLst>
            <a:ext uri="{FF2B5EF4-FFF2-40B4-BE49-F238E27FC236}">
              <a16:creationId xmlns=""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19" name="Text Box 3">
          <a:extLst>
            <a:ext uri="{FF2B5EF4-FFF2-40B4-BE49-F238E27FC236}">
              <a16:creationId xmlns=""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20" name="Text Box 3">
          <a:extLst>
            <a:ext uri="{FF2B5EF4-FFF2-40B4-BE49-F238E27FC236}">
              <a16:creationId xmlns=""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21" name="Text Box 3">
          <a:extLst>
            <a:ext uri="{FF2B5EF4-FFF2-40B4-BE49-F238E27FC236}">
              <a16:creationId xmlns=""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196850"/>
    <xdr:sp macro="" textlink="">
      <xdr:nvSpPr>
        <xdr:cNvPr id="222" name="Text Box 3">
          <a:extLst>
            <a:ext uri="{FF2B5EF4-FFF2-40B4-BE49-F238E27FC236}">
              <a16:creationId xmlns=""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23" name="Text Box 3">
          <a:extLst>
            <a:ext uri="{FF2B5EF4-FFF2-40B4-BE49-F238E27FC236}">
              <a16:creationId xmlns=""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24" name="Text Box 3">
          <a:extLst>
            <a:ext uri="{FF2B5EF4-FFF2-40B4-BE49-F238E27FC236}">
              <a16:creationId xmlns=""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25" name="Text Box 3">
          <a:extLst>
            <a:ext uri="{FF2B5EF4-FFF2-40B4-BE49-F238E27FC236}">
              <a16:creationId xmlns=""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26" name="Text Box 3">
          <a:extLst>
            <a:ext uri="{FF2B5EF4-FFF2-40B4-BE49-F238E27FC236}">
              <a16:creationId xmlns=""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27" name="Text Box 3">
          <a:extLst>
            <a:ext uri="{FF2B5EF4-FFF2-40B4-BE49-F238E27FC236}">
              <a16:creationId xmlns=""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196850"/>
    <xdr:sp macro="" textlink="">
      <xdr:nvSpPr>
        <xdr:cNvPr id="228" name="Text Box 3">
          <a:extLst>
            <a:ext uri="{FF2B5EF4-FFF2-40B4-BE49-F238E27FC236}">
              <a16:creationId xmlns=""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229" name="Text Box 3">
          <a:extLst>
            <a:ext uri="{FF2B5EF4-FFF2-40B4-BE49-F238E27FC236}">
              <a16:creationId xmlns=""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230" name="Text Box 3">
          <a:extLst>
            <a:ext uri="{FF2B5EF4-FFF2-40B4-BE49-F238E27FC236}">
              <a16:creationId xmlns=""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510</xdr:row>
      <xdr:rowOff>0</xdr:rowOff>
    </xdr:from>
    <xdr:ext cx="28575" cy="104775"/>
    <xdr:sp macro="" textlink="">
      <xdr:nvSpPr>
        <xdr:cNvPr id="231" name="Text Box 4">
          <a:extLst>
            <a:ext uri="{FF2B5EF4-FFF2-40B4-BE49-F238E27FC236}">
              <a16:creationId xmlns=""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509</xdr:row>
      <xdr:rowOff>0</xdr:rowOff>
    </xdr:from>
    <xdr:ext cx="76200" cy="196850"/>
    <xdr:sp macro="" textlink="">
      <xdr:nvSpPr>
        <xdr:cNvPr id="232" name="Text Box 3">
          <a:extLst>
            <a:ext uri="{FF2B5EF4-FFF2-40B4-BE49-F238E27FC236}">
              <a16:creationId xmlns=""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509</xdr:row>
      <xdr:rowOff>0</xdr:rowOff>
    </xdr:from>
    <xdr:ext cx="28575" cy="104775"/>
    <xdr:sp macro="" textlink="">
      <xdr:nvSpPr>
        <xdr:cNvPr id="233" name="Text Box 4">
          <a:extLst>
            <a:ext uri="{FF2B5EF4-FFF2-40B4-BE49-F238E27FC236}">
              <a16:creationId xmlns=""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34" name="Text Box 3">
          <a:extLst>
            <a:ext uri="{FF2B5EF4-FFF2-40B4-BE49-F238E27FC236}">
              <a16:creationId xmlns=""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235" name="Text Box 3">
          <a:extLst>
            <a:ext uri="{FF2B5EF4-FFF2-40B4-BE49-F238E27FC236}">
              <a16:creationId xmlns=""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36" name="Text Box 3">
          <a:extLst>
            <a:ext uri="{FF2B5EF4-FFF2-40B4-BE49-F238E27FC236}">
              <a16:creationId xmlns=""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37" name="Text Box 3">
          <a:extLst>
            <a:ext uri="{FF2B5EF4-FFF2-40B4-BE49-F238E27FC236}">
              <a16:creationId xmlns=""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38" name="Text Box 3">
          <a:extLst>
            <a:ext uri="{FF2B5EF4-FFF2-40B4-BE49-F238E27FC236}">
              <a16:creationId xmlns=""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39" name="Text Box 3">
          <a:extLst>
            <a:ext uri="{FF2B5EF4-FFF2-40B4-BE49-F238E27FC236}">
              <a16:creationId xmlns=""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40" name="Text Box 3">
          <a:extLst>
            <a:ext uri="{FF2B5EF4-FFF2-40B4-BE49-F238E27FC236}">
              <a16:creationId xmlns=""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241" name="Text Box 3">
          <a:extLst>
            <a:ext uri="{FF2B5EF4-FFF2-40B4-BE49-F238E27FC236}">
              <a16:creationId xmlns=""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42" name="Text Box 3">
          <a:extLst>
            <a:ext uri="{FF2B5EF4-FFF2-40B4-BE49-F238E27FC236}">
              <a16:creationId xmlns=""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43" name="Text Box 3">
          <a:extLst>
            <a:ext uri="{FF2B5EF4-FFF2-40B4-BE49-F238E27FC236}">
              <a16:creationId xmlns=""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44" name="Text Box 3">
          <a:extLst>
            <a:ext uri="{FF2B5EF4-FFF2-40B4-BE49-F238E27FC236}">
              <a16:creationId xmlns=""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45" name="Text Box 3">
          <a:extLst>
            <a:ext uri="{FF2B5EF4-FFF2-40B4-BE49-F238E27FC236}">
              <a16:creationId xmlns=""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46" name="Text Box 3">
          <a:extLst>
            <a:ext uri="{FF2B5EF4-FFF2-40B4-BE49-F238E27FC236}">
              <a16:creationId xmlns=""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247" name="Text Box 3">
          <a:extLst>
            <a:ext uri="{FF2B5EF4-FFF2-40B4-BE49-F238E27FC236}">
              <a16:creationId xmlns=""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48" name="Text Box 3">
          <a:extLst>
            <a:ext uri="{FF2B5EF4-FFF2-40B4-BE49-F238E27FC236}">
              <a16:creationId xmlns=""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49" name="Text Box 3">
          <a:extLst>
            <a:ext uri="{FF2B5EF4-FFF2-40B4-BE49-F238E27FC236}">
              <a16:creationId xmlns=""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50" name="Text Box 3">
          <a:extLst>
            <a:ext uri="{FF2B5EF4-FFF2-40B4-BE49-F238E27FC236}">
              <a16:creationId xmlns=""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51" name="Text Box 3">
          <a:extLst>
            <a:ext uri="{FF2B5EF4-FFF2-40B4-BE49-F238E27FC236}">
              <a16:creationId xmlns=""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52" name="Text Box 3">
          <a:extLst>
            <a:ext uri="{FF2B5EF4-FFF2-40B4-BE49-F238E27FC236}">
              <a16:creationId xmlns=""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253" name="Text Box 3">
          <a:extLst>
            <a:ext uri="{FF2B5EF4-FFF2-40B4-BE49-F238E27FC236}">
              <a16:creationId xmlns=""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54" name="Text Box 3">
          <a:extLst>
            <a:ext uri="{FF2B5EF4-FFF2-40B4-BE49-F238E27FC236}">
              <a16:creationId xmlns=""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55" name="Text Box 3">
          <a:extLst>
            <a:ext uri="{FF2B5EF4-FFF2-40B4-BE49-F238E27FC236}">
              <a16:creationId xmlns=""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56" name="Text Box 3">
          <a:extLst>
            <a:ext uri="{FF2B5EF4-FFF2-40B4-BE49-F238E27FC236}">
              <a16:creationId xmlns=""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57" name="Text Box 3">
          <a:extLst>
            <a:ext uri="{FF2B5EF4-FFF2-40B4-BE49-F238E27FC236}">
              <a16:creationId xmlns=""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58" name="Text Box 3">
          <a:extLst>
            <a:ext uri="{FF2B5EF4-FFF2-40B4-BE49-F238E27FC236}">
              <a16:creationId xmlns=""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259" name="Text Box 3">
          <a:extLst>
            <a:ext uri="{FF2B5EF4-FFF2-40B4-BE49-F238E27FC236}">
              <a16:creationId xmlns=""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60" name="Text Box 3">
          <a:extLst>
            <a:ext uri="{FF2B5EF4-FFF2-40B4-BE49-F238E27FC236}">
              <a16:creationId xmlns=""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61" name="Text Box 3">
          <a:extLst>
            <a:ext uri="{FF2B5EF4-FFF2-40B4-BE49-F238E27FC236}">
              <a16:creationId xmlns=""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62" name="Text Box 3">
          <a:extLst>
            <a:ext uri="{FF2B5EF4-FFF2-40B4-BE49-F238E27FC236}">
              <a16:creationId xmlns=""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63" name="Text Box 3">
          <a:extLst>
            <a:ext uri="{FF2B5EF4-FFF2-40B4-BE49-F238E27FC236}">
              <a16:creationId xmlns=""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64" name="Text Box 3">
          <a:extLst>
            <a:ext uri="{FF2B5EF4-FFF2-40B4-BE49-F238E27FC236}">
              <a16:creationId xmlns=""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265" name="Text Box 3">
          <a:extLst>
            <a:ext uri="{FF2B5EF4-FFF2-40B4-BE49-F238E27FC236}">
              <a16:creationId xmlns=""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66" name="Text Box 3">
          <a:extLst>
            <a:ext uri="{FF2B5EF4-FFF2-40B4-BE49-F238E27FC236}">
              <a16:creationId xmlns=""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67" name="Text Box 3">
          <a:extLst>
            <a:ext uri="{FF2B5EF4-FFF2-40B4-BE49-F238E27FC236}">
              <a16:creationId xmlns=""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68" name="Text Box 3">
          <a:extLst>
            <a:ext uri="{FF2B5EF4-FFF2-40B4-BE49-F238E27FC236}">
              <a16:creationId xmlns=""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69" name="Text Box 3">
          <a:extLst>
            <a:ext uri="{FF2B5EF4-FFF2-40B4-BE49-F238E27FC236}">
              <a16:creationId xmlns=""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70" name="Text Box 3">
          <a:extLst>
            <a:ext uri="{FF2B5EF4-FFF2-40B4-BE49-F238E27FC236}">
              <a16:creationId xmlns=""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271" name="Text Box 3">
          <a:extLst>
            <a:ext uri="{FF2B5EF4-FFF2-40B4-BE49-F238E27FC236}">
              <a16:creationId xmlns=""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272" name="Text Box 3">
          <a:extLst>
            <a:ext uri="{FF2B5EF4-FFF2-40B4-BE49-F238E27FC236}">
              <a16:creationId xmlns=""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683</xdr:row>
      <xdr:rowOff>0</xdr:rowOff>
    </xdr:from>
    <xdr:ext cx="76200" cy="200025"/>
    <xdr:sp macro="" textlink="">
      <xdr:nvSpPr>
        <xdr:cNvPr id="273" name="Text Box 3">
          <a:extLst>
            <a:ext uri="{FF2B5EF4-FFF2-40B4-BE49-F238E27FC236}">
              <a16:creationId xmlns=""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683</xdr:row>
      <xdr:rowOff>0</xdr:rowOff>
    </xdr:from>
    <xdr:ext cx="28575" cy="104775"/>
    <xdr:sp macro="" textlink="">
      <xdr:nvSpPr>
        <xdr:cNvPr id="274" name="Text Box 4">
          <a:extLst>
            <a:ext uri="{FF2B5EF4-FFF2-40B4-BE49-F238E27FC236}">
              <a16:creationId xmlns=""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275" name="Text Box 3">
          <a:extLst>
            <a:ext uri="{FF2B5EF4-FFF2-40B4-BE49-F238E27FC236}">
              <a16:creationId xmlns=""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682</xdr:row>
      <xdr:rowOff>0</xdr:rowOff>
    </xdr:from>
    <xdr:ext cx="28575" cy="104775"/>
    <xdr:sp macro="" textlink="">
      <xdr:nvSpPr>
        <xdr:cNvPr id="276" name="Text Box 4">
          <a:extLst>
            <a:ext uri="{FF2B5EF4-FFF2-40B4-BE49-F238E27FC236}">
              <a16:creationId xmlns=""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20" name="Text Box 3">
          <a:extLst>
            <a:ext uri="{FF2B5EF4-FFF2-40B4-BE49-F238E27FC236}">
              <a16:creationId xmlns=""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321" name="Text Box 3">
          <a:extLst>
            <a:ext uri="{FF2B5EF4-FFF2-40B4-BE49-F238E27FC236}">
              <a16:creationId xmlns=""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22" name="Text Box 3">
          <a:extLst>
            <a:ext uri="{FF2B5EF4-FFF2-40B4-BE49-F238E27FC236}">
              <a16:creationId xmlns=""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23" name="Text Box 3">
          <a:extLst>
            <a:ext uri="{FF2B5EF4-FFF2-40B4-BE49-F238E27FC236}">
              <a16:creationId xmlns=""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24" name="Text Box 3">
          <a:extLst>
            <a:ext uri="{FF2B5EF4-FFF2-40B4-BE49-F238E27FC236}">
              <a16:creationId xmlns=""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25" name="Text Box 3">
          <a:extLst>
            <a:ext uri="{FF2B5EF4-FFF2-40B4-BE49-F238E27FC236}">
              <a16:creationId xmlns=""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26" name="Text Box 3">
          <a:extLst>
            <a:ext uri="{FF2B5EF4-FFF2-40B4-BE49-F238E27FC236}">
              <a16:creationId xmlns=""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327" name="Text Box 3">
          <a:extLst>
            <a:ext uri="{FF2B5EF4-FFF2-40B4-BE49-F238E27FC236}">
              <a16:creationId xmlns=""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28" name="Text Box 3">
          <a:extLst>
            <a:ext uri="{FF2B5EF4-FFF2-40B4-BE49-F238E27FC236}">
              <a16:creationId xmlns=""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29" name="Text Box 3">
          <a:extLst>
            <a:ext uri="{FF2B5EF4-FFF2-40B4-BE49-F238E27FC236}">
              <a16:creationId xmlns=""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30" name="Text Box 3">
          <a:extLst>
            <a:ext uri="{FF2B5EF4-FFF2-40B4-BE49-F238E27FC236}">
              <a16:creationId xmlns=""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31" name="Text Box 3">
          <a:extLst>
            <a:ext uri="{FF2B5EF4-FFF2-40B4-BE49-F238E27FC236}">
              <a16:creationId xmlns=""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32" name="Text Box 3">
          <a:extLst>
            <a:ext uri="{FF2B5EF4-FFF2-40B4-BE49-F238E27FC236}">
              <a16:creationId xmlns=""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333" name="Text Box 3">
          <a:extLst>
            <a:ext uri="{FF2B5EF4-FFF2-40B4-BE49-F238E27FC236}">
              <a16:creationId xmlns=""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34" name="Text Box 3">
          <a:extLst>
            <a:ext uri="{FF2B5EF4-FFF2-40B4-BE49-F238E27FC236}">
              <a16:creationId xmlns=""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35" name="Text Box 3">
          <a:extLst>
            <a:ext uri="{FF2B5EF4-FFF2-40B4-BE49-F238E27FC236}">
              <a16:creationId xmlns=""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36" name="Text Box 3">
          <a:extLst>
            <a:ext uri="{FF2B5EF4-FFF2-40B4-BE49-F238E27FC236}">
              <a16:creationId xmlns=""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37" name="Text Box 3">
          <a:extLst>
            <a:ext uri="{FF2B5EF4-FFF2-40B4-BE49-F238E27FC236}">
              <a16:creationId xmlns=""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38" name="Text Box 3">
          <a:extLst>
            <a:ext uri="{FF2B5EF4-FFF2-40B4-BE49-F238E27FC236}">
              <a16:creationId xmlns=""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339" name="Text Box 3">
          <a:extLst>
            <a:ext uri="{FF2B5EF4-FFF2-40B4-BE49-F238E27FC236}">
              <a16:creationId xmlns=""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40" name="Text Box 3">
          <a:extLst>
            <a:ext uri="{FF2B5EF4-FFF2-40B4-BE49-F238E27FC236}">
              <a16:creationId xmlns=""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41" name="Text Box 3">
          <a:extLst>
            <a:ext uri="{FF2B5EF4-FFF2-40B4-BE49-F238E27FC236}">
              <a16:creationId xmlns=""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42" name="Text Box 3">
          <a:extLst>
            <a:ext uri="{FF2B5EF4-FFF2-40B4-BE49-F238E27FC236}">
              <a16:creationId xmlns=""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43" name="Text Box 3">
          <a:extLst>
            <a:ext uri="{FF2B5EF4-FFF2-40B4-BE49-F238E27FC236}">
              <a16:creationId xmlns=""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44" name="Text Box 3">
          <a:extLst>
            <a:ext uri="{FF2B5EF4-FFF2-40B4-BE49-F238E27FC236}">
              <a16:creationId xmlns=""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345" name="Text Box 3">
          <a:extLst>
            <a:ext uri="{FF2B5EF4-FFF2-40B4-BE49-F238E27FC236}">
              <a16:creationId xmlns=""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46" name="Text Box 3">
          <a:extLst>
            <a:ext uri="{FF2B5EF4-FFF2-40B4-BE49-F238E27FC236}">
              <a16:creationId xmlns=""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47" name="Text Box 3">
          <a:extLst>
            <a:ext uri="{FF2B5EF4-FFF2-40B4-BE49-F238E27FC236}">
              <a16:creationId xmlns=""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48" name="Text Box 3">
          <a:extLst>
            <a:ext uri="{FF2B5EF4-FFF2-40B4-BE49-F238E27FC236}">
              <a16:creationId xmlns=""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49" name="Text Box 3">
          <a:extLst>
            <a:ext uri="{FF2B5EF4-FFF2-40B4-BE49-F238E27FC236}">
              <a16:creationId xmlns=""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50" name="Text Box 3">
          <a:extLst>
            <a:ext uri="{FF2B5EF4-FFF2-40B4-BE49-F238E27FC236}">
              <a16:creationId xmlns=""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351" name="Text Box 3">
          <a:extLst>
            <a:ext uri="{FF2B5EF4-FFF2-40B4-BE49-F238E27FC236}">
              <a16:creationId xmlns=""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52" name="Text Box 3">
          <a:extLst>
            <a:ext uri="{FF2B5EF4-FFF2-40B4-BE49-F238E27FC236}">
              <a16:creationId xmlns=""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53" name="Text Box 3">
          <a:extLst>
            <a:ext uri="{FF2B5EF4-FFF2-40B4-BE49-F238E27FC236}">
              <a16:creationId xmlns=""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54" name="Text Box 3">
          <a:extLst>
            <a:ext uri="{FF2B5EF4-FFF2-40B4-BE49-F238E27FC236}">
              <a16:creationId xmlns=""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55" name="Text Box 3">
          <a:extLst>
            <a:ext uri="{FF2B5EF4-FFF2-40B4-BE49-F238E27FC236}">
              <a16:creationId xmlns=""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56" name="Text Box 3">
          <a:extLst>
            <a:ext uri="{FF2B5EF4-FFF2-40B4-BE49-F238E27FC236}">
              <a16:creationId xmlns=""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357" name="Text Box 3">
          <a:extLst>
            <a:ext uri="{FF2B5EF4-FFF2-40B4-BE49-F238E27FC236}">
              <a16:creationId xmlns=""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358" name="Text Box 3">
          <a:extLst>
            <a:ext uri="{FF2B5EF4-FFF2-40B4-BE49-F238E27FC236}">
              <a16:creationId xmlns=""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740</xdr:row>
      <xdr:rowOff>0</xdr:rowOff>
    </xdr:from>
    <xdr:ext cx="76200" cy="200025"/>
    <xdr:sp macro="" textlink="">
      <xdr:nvSpPr>
        <xdr:cNvPr id="359" name="Text Box 3">
          <a:extLst>
            <a:ext uri="{FF2B5EF4-FFF2-40B4-BE49-F238E27FC236}">
              <a16:creationId xmlns=""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740</xdr:row>
      <xdr:rowOff>0</xdr:rowOff>
    </xdr:from>
    <xdr:ext cx="28575" cy="104775"/>
    <xdr:sp macro="" textlink="">
      <xdr:nvSpPr>
        <xdr:cNvPr id="360" name="Text Box 4">
          <a:extLst>
            <a:ext uri="{FF2B5EF4-FFF2-40B4-BE49-F238E27FC236}">
              <a16:creationId xmlns=""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361" name="Text Box 3">
          <a:extLst>
            <a:ext uri="{FF2B5EF4-FFF2-40B4-BE49-F238E27FC236}">
              <a16:creationId xmlns=""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739</xdr:row>
      <xdr:rowOff>0</xdr:rowOff>
    </xdr:from>
    <xdr:ext cx="28575" cy="104775"/>
    <xdr:sp macro="" textlink="">
      <xdr:nvSpPr>
        <xdr:cNvPr id="362" name="Text Box 4">
          <a:extLst>
            <a:ext uri="{FF2B5EF4-FFF2-40B4-BE49-F238E27FC236}">
              <a16:creationId xmlns=""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06" name="Text Box 3">
          <a:extLst>
            <a:ext uri="{FF2B5EF4-FFF2-40B4-BE49-F238E27FC236}">
              <a16:creationId xmlns=""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407" name="Text Box 3">
          <a:extLst>
            <a:ext uri="{FF2B5EF4-FFF2-40B4-BE49-F238E27FC236}">
              <a16:creationId xmlns=""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08" name="Text Box 3">
          <a:extLst>
            <a:ext uri="{FF2B5EF4-FFF2-40B4-BE49-F238E27FC236}">
              <a16:creationId xmlns=""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09" name="Text Box 3">
          <a:extLst>
            <a:ext uri="{FF2B5EF4-FFF2-40B4-BE49-F238E27FC236}">
              <a16:creationId xmlns=""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10" name="Text Box 3">
          <a:extLst>
            <a:ext uri="{FF2B5EF4-FFF2-40B4-BE49-F238E27FC236}">
              <a16:creationId xmlns=""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11" name="Text Box 3">
          <a:extLst>
            <a:ext uri="{FF2B5EF4-FFF2-40B4-BE49-F238E27FC236}">
              <a16:creationId xmlns=""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12" name="Text Box 3">
          <a:extLst>
            <a:ext uri="{FF2B5EF4-FFF2-40B4-BE49-F238E27FC236}">
              <a16:creationId xmlns=""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413" name="Text Box 3">
          <a:extLst>
            <a:ext uri="{FF2B5EF4-FFF2-40B4-BE49-F238E27FC236}">
              <a16:creationId xmlns=""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14" name="Text Box 3">
          <a:extLst>
            <a:ext uri="{FF2B5EF4-FFF2-40B4-BE49-F238E27FC236}">
              <a16:creationId xmlns=""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15" name="Text Box 3">
          <a:extLst>
            <a:ext uri="{FF2B5EF4-FFF2-40B4-BE49-F238E27FC236}">
              <a16:creationId xmlns=""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16" name="Text Box 3">
          <a:extLst>
            <a:ext uri="{FF2B5EF4-FFF2-40B4-BE49-F238E27FC236}">
              <a16:creationId xmlns=""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17" name="Text Box 3">
          <a:extLst>
            <a:ext uri="{FF2B5EF4-FFF2-40B4-BE49-F238E27FC236}">
              <a16:creationId xmlns=""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18" name="Text Box 3">
          <a:extLst>
            <a:ext uri="{FF2B5EF4-FFF2-40B4-BE49-F238E27FC236}">
              <a16:creationId xmlns=""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419" name="Text Box 3">
          <a:extLst>
            <a:ext uri="{FF2B5EF4-FFF2-40B4-BE49-F238E27FC236}">
              <a16:creationId xmlns=""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20" name="Text Box 3">
          <a:extLst>
            <a:ext uri="{FF2B5EF4-FFF2-40B4-BE49-F238E27FC236}">
              <a16:creationId xmlns=""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21" name="Text Box 3">
          <a:extLst>
            <a:ext uri="{FF2B5EF4-FFF2-40B4-BE49-F238E27FC236}">
              <a16:creationId xmlns=""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22" name="Text Box 3">
          <a:extLst>
            <a:ext uri="{FF2B5EF4-FFF2-40B4-BE49-F238E27FC236}">
              <a16:creationId xmlns=""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23" name="Text Box 3">
          <a:extLst>
            <a:ext uri="{FF2B5EF4-FFF2-40B4-BE49-F238E27FC236}">
              <a16:creationId xmlns=""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24" name="Text Box 3">
          <a:extLst>
            <a:ext uri="{FF2B5EF4-FFF2-40B4-BE49-F238E27FC236}">
              <a16:creationId xmlns=""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425" name="Text Box 3">
          <a:extLst>
            <a:ext uri="{FF2B5EF4-FFF2-40B4-BE49-F238E27FC236}">
              <a16:creationId xmlns=""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26" name="Text Box 3">
          <a:extLst>
            <a:ext uri="{FF2B5EF4-FFF2-40B4-BE49-F238E27FC236}">
              <a16:creationId xmlns=""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27" name="Text Box 3">
          <a:extLst>
            <a:ext uri="{FF2B5EF4-FFF2-40B4-BE49-F238E27FC236}">
              <a16:creationId xmlns=""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28" name="Text Box 3">
          <a:extLst>
            <a:ext uri="{FF2B5EF4-FFF2-40B4-BE49-F238E27FC236}">
              <a16:creationId xmlns=""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29" name="Text Box 3">
          <a:extLst>
            <a:ext uri="{FF2B5EF4-FFF2-40B4-BE49-F238E27FC236}">
              <a16:creationId xmlns=""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30" name="Text Box 3">
          <a:extLst>
            <a:ext uri="{FF2B5EF4-FFF2-40B4-BE49-F238E27FC236}">
              <a16:creationId xmlns=""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431" name="Text Box 3">
          <a:extLst>
            <a:ext uri="{FF2B5EF4-FFF2-40B4-BE49-F238E27FC236}">
              <a16:creationId xmlns=""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32" name="Text Box 3">
          <a:extLst>
            <a:ext uri="{FF2B5EF4-FFF2-40B4-BE49-F238E27FC236}">
              <a16:creationId xmlns=""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33" name="Text Box 3">
          <a:extLst>
            <a:ext uri="{FF2B5EF4-FFF2-40B4-BE49-F238E27FC236}">
              <a16:creationId xmlns=""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34" name="Text Box 3">
          <a:extLst>
            <a:ext uri="{FF2B5EF4-FFF2-40B4-BE49-F238E27FC236}">
              <a16:creationId xmlns=""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35" name="Text Box 3">
          <a:extLst>
            <a:ext uri="{FF2B5EF4-FFF2-40B4-BE49-F238E27FC236}">
              <a16:creationId xmlns=""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36" name="Text Box 3">
          <a:extLst>
            <a:ext uri="{FF2B5EF4-FFF2-40B4-BE49-F238E27FC236}">
              <a16:creationId xmlns=""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437" name="Text Box 3">
          <a:extLst>
            <a:ext uri="{FF2B5EF4-FFF2-40B4-BE49-F238E27FC236}">
              <a16:creationId xmlns=""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38" name="Text Box 3">
          <a:extLst>
            <a:ext uri="{FF2B5EF4-FFF2-40B4-BE49-F238E27FC236}">
              <a16:creationId xmlns=""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39" name="Text Box 3">
          <a:extLst>
            <a:ext uri="{FF2B5EF4-FFF2-40B4-BE49-F238E27FC236}">
              <a16:creationId xmlns=""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40" name="Text Box 3">
          <a:extLst>
            <a:ext uri="{FF2B5EF4-FFF2-40B4-BE49-F238E27FC236}">
              <a16:creationId xmlns=""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41" name="Text Box 3">
          <a:extLst>
            <a:ext uri="{FF2B5EF4-FFF2-40B4-BE49-F238E27FC236}">
              <a16:creationId xmlns=""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42" name="Text Box 3">
          <a:extLst>
            <a:ext uri="{FF2B5EF4-FFF2-40B4-BE49-F238E27FC236}">
              <a16:creationId xmlns=""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443" name="Text Box 3">
          <a:extLst>
            <a:ext uri="{FF2B5EF4-FFF2-40B4-BE49-F238E27FC236}">
              <a16:creationId xmlns=""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444" name="Text Box 3">
          <a:extLst>
            <a:ext uri="{FF2B5EF4-FFF2-40B4-BE49-F238E27FC236}">
              <a16:creationId xmlns=""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445" name="Text Box 3">
          <a:extLst>
            <a:ext uri="{FF2B5EF4-FFF2-40B4-BE49-F238E27FC236}">
              <a16:creationId xmlns=""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797</xdr:row>
      <xdr:rowOff>0</xdr:rowOff>
    </xdr:from>
    <xdr:ext cx="28575" cy="104775"/>
    <xdr:sp macro="" textlink="">
      <xdr:nvSpPr>
        <xdr:cNvPr id="446" name="Text Box 4">
          <a:extLst>
            <a:ext uri="{FF2B5EF4-FFF2-40B4-BE49-F238E27FC236}">
              <a16:creationId xmlns=""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447" name="Text Box 3">
          <a:extLst>
            <a:ext uri="{FF2B5EF4-FFF2-40B4-BE49-F238E27FC236}">
              <a16:creationId xmlns=""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796</xdr:row>
      <xdr:rowOff>0</xdr:rowOff>
    </xdr:from>
    <xdr:ext cx="28575" cy="104775"/>
    <xdr:sp macro="" textlink="">
      <xdr:nvSpPr>
        <xdr:cNvPr id="448" name="Text Box 4">
          <a:extLst>
            <a:ext uri="{FF2B5EF4-FFF2-40B4-BE49-F238E27FC236}">
              <a16:creationId xmlns=""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49" name="Text Box 3">
          <a:extLst>
            <a:ext uri="{FF2B5EF4-FFF2-40B4-BE49-F238E27FC236}">
              <a16:creationId xmlns=""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196850"/>
    <xdr:sp macro="" textlink="">
      <xdr:nvSpPr>
        <xdr:cNvPr id="450" name="Text Box 3">
          <a:extLst>
            <a:ext uri="{FF2B5EF4-FFF2-40B4-BE49-F238E27FC236}">
              <a16:creationId xmlns=""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51" name="Text Box 3">
          <a:extLst>
            <a:ext uri="{FF2B5EF4-FFF2-40B4-BE49-F238E27FC236}">
              <a16:creationId xmlns=""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52" name="Text Box 3">
          <a:extLst>
            <a:ext uri="{FF2B5EF4-FFF2-40B4-BE49-F238E27FC236}">
              <a16:creationId xmlns=""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53" name="Text Box 3">
          <a:extLst>
            <a:ext uri="{FF2B5EF4-FFF2-40B4-BE49-F238E27FC236}">
              <a16:creationId xmlns=""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54" name="Text Box 3">
          <a:extLst>
            <a:ext uri="{FF2B5EF4-FFF2-40B4-BE49-F238E27FC236}">
              <a16:creationId xmlns=""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55" name="Text Box 3">
          <a:extLst>
            <a:ext uri="{FF2B5EF4-FFF2-40B4-BE49-F238E27FC236}">
              <a16:creationId xmlns=""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196850"/>
    <xdr:sp macro="" textlink="">
      <xdr:nvSpPr>
        <xdr:cNvPr id="456" name="Text Box 3">
          <a:extLst>
            <a:ext uri="{FF2B5EF4-FFF2-40B4-BE49-F238E27FC236}">
              <a16:creationId xmlns=""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57" name="Text Box 3">
          <a:extLst>
            <a:ext uri="{FF2B5EF4-FFF2-40B4-BE49-F238E27FC236}">
              <a16:creationId xmlns=""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58" name="Text Box 3">
          <a:extLst>
            <a:ext uri="{FF2B5EF4-FFF2-40B4-BE49-F238E27FC236}">
              <a16:creationId xmlns=""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59" name="Text Box 3">
          <a:extLst>
            <a:ext uri="{FF2B5EF4-FFF2-40B4-BE49-F238E27FC236}">
              <a16:creationId xmlns=""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60" name="Text Box 3">
          <a:extLst>
            <a:ext uri="{FF2B5EF4-FFF2-40B4-BE49-F238E27FC236}">
              <a16:creationId xmlns=""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61" name="Text Box 3">
          <a:extLst>
            <a:ext uri="{FF2B5EF4-FFF2-40B4-BE49-F238E27FC236}">
              <a16:creationId xmlns=""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196850"/>
    <xdr:sp macro="" textlink="">
      <xdr:nvSpPr>
        <xdr:cNvPr id="462" name="Text Box 3">
          <a:extLst>
            <a:ext uri="{FF2B5EF4-FFF2-40B4-BE49-F238E27FC236}">
              <a16:creationId xmlns=""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63" name="Text Box 3">
          <a:extLst>
            <a:ext uri="{FF2B5EF4-FFF2-40B4-BE49-F238E27FC236}">
              <a16:creationId xmlns=""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64" name="Text Box 3">
          <a:extLst>
            <a:ext uri="{FF2B5EF4-FFF2-40B4-BE49-F238E27FC236}">
              <a16:creationId xmlns=""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65" name="Text Box 3">
          <a:extLst>
            <a:ext uri="{FF2B5EF4-FFF2-40B4-BE49-F238E27FC236}">
              <a16:creationId xmlns=""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66" name="Text Box 3">
          <a:extLst>
            <a:ext uri="{FF2B5EF4-FFF2-40B4-BE49-F238E27FC236}">
              <a16:creationId xmlns=""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67" name="Text Box 3">
          <a:extLst>
            <a:ext uri="{FF2B5EF4-FFF2-40B4-BE49-F238E27FC236}">
              <a16:creationId xmlns=""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196850"/>
    <xdr:sp macro="" textlink="">
      <xdr:nvSpPr>
        <xdr:cNvPr id="468" name="Text Box 3">
          <a:extLst>
            <a:ext uri="{FF2B5EF4-FFF2-40B4-BE49-F238E27FC236}">
              <a16:creationId xmlns=""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69" name="Text Box 3">
          <a:extLst>
            <a:ext uri="{FF2B5EF4-FFF2-40B4-BE49-F238E27FC236}">
              <a16:creationId xmlns=""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70" name="Text Box 3">
          <a:extLst>
            <a:ext uri="{FF2B5EF4-FFF2-40B4-BE49-F238E27FC236}">
              <a16:creationId xmlns=""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71" name="Text Box 3">
          <a:extLst>
            <a:ext uri="{FF2B5EF4-FFF2-40B4-BE49-F238E27FC236}">
              <a16:creationId xmlns=""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72" name="Text Box 3">
          <a:extLst>
            <a:ext uri="{FF2B5EF4-FFF2-40B4-BE49-F238E27FC236}">
              <a16:creationId xmlns=""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73" name="Text Box 3">
          <a:extLst>
            <a:ext uri="{FF2B5EF4-FFF2-40B4-BE49-F238E27FC236}">
              <a16:creationId xmlns=""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196850"/>
    <xdr:sp macro="" textlink="">
      <xdr:nvSpPr>
        <xdr:cNvPr id="474" name="Text Box 3">
          <a:extLst>
            <a:ext uri="{FF2B5EF4-FFF2-40B4-BE49-F238E27FC236}">
              <a16:creationId xmlns=""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75" name="Text Box 3">
          <a:extLst>
            <a:ext uri="{FF2B5EF4-FFF2-40B4-BE49-F238E27FC236}">
              <a16:creationId xmlns=""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76" name="Text Box 3">
          <a:extLst>
            <a:ext uri="{FF2B5EF4-FFF2-40B4-BE49-F238E27FC236}">
              <a16:creationId xmlns=""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77" name="Text Box 3">
          <a:extLst>
            <a:ext uri="{FF2B5EF4-FFF2-40B4-BE49-F238E27FC236}">
              <a16:creationId xmlns=""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78" name="Text Box 3">
          <a:extLst>
            <a:ext uri="{FF2B5EF4-FFF2-40B4-BE49-F238E27FC236}">
              <a16:creationId xmlns=""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79" name="Text Box 3">
          <a:extLst>
            <a:ext uri="{FF2B5EF4-FFF2-40B4-BE49-F238E27FC236}">
              <a16:creationId xmlns=""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196850"/>
    <xdr:sp macro="" textlink="">
      <xdr:nvSpPr>
        <xdr:cNvPr id="480" name="Text Box 3">
          <a:extLst>
            <a:ext uri="{FF2B5EF4-FFF2-40B4-BE49-F238E27FC236}">
              <a16:creationId xmlns=""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81" name="Text Box 3">
          <a:extLst>
            <a:ext uri="{FF2B5EF4-FFF2-40B4-BE49-F238E27FC236}">
              <a16:creationId xmlns=""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82" name="Text Box 3">
          <a:extLst>
            <a:ext uri="{FF2B5EF4-FFF2-40B4-BE49-F238E27FC236}">
              <a16:creationId xmlns=""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83" name="Text Box 3">
          <a:extLst>
            <a:ext uri="{FF2B5EF4-FFF2-40B4-BE49-F238E27FC236}">
              <a16:creationId xmlns=""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84" name="Text Box 3">
          <a:extLst>
            <a:ext uri="{FF2B5EF4-FFF2-40B4-BE49-F238E27FC236}">
              <a16:creationId xmlns=""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85" name="Text Box 3">
          <a:extLst>
            <a:ext uri="{FF2B5EF4-FFF2-40B4-BE49-F238E27FC236}">
              <a16:creationId xmlns=""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196850"/>
    <xdr:sp macro="" textlink="">
      <xdr:nvSpPr>
        <xdr:cNvPr id="486" name="Text Box 3">
          <a:extLst>
            <a:ext uri="{FF2B5EF4-FFF2-40B4-BE49-F238E27FC236}">
              <a16:creationId xmlns=""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487" name="Text Box 3">
          <a:extLst>
            <a:ext uri="{FF2B5EF4-FFF2-40B4-BE49-F238E27FC236}">
              <a16:creationId xmlns=""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854</xdr:row>
      <xdr:rowOff>0</xdr:rowOff>
    </xdr:from>
    <xdr:ext cx="76200" cy="200025"/>
    <xdr:sp macro="" textlink="">
      <xdr:nvSpPr>
        <xdr:cNvPr id="488" name="Text Box 3">
          <a:extLst>
            <a:ext uri="{FF2B5EF4-FFF2-40B4-BE49-F238E27FC236}">
              <a16:creationId xmlns=""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854</xdr:row>
      <xdr:rowOff>0</xdr:rowOff>
    </xdr:from>
    <xdr:ext cx="28575" cy="104775"/>
    <xdr:sp macro="" textlink="">
      <xdr:nvSpPr>
        <xdr:cNvPr id="489" name="Text Box 4">
          <a:extLst>
            <a:ext uri="{FF2B5EF4-FFF2-40B4-BE49-F238E27FC236}">
              <a16:creationId xmlns=""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853</xdr:row>
      <xdr:rowOff>0</xdr:rowOff>
    </xdr:from>
    <xdr:ext cx="76200" cy="196850"/>
    <xdr:sp macro="" textlink="">
      <xdr:nvSpPr>
        <xdr:cNvPr id="490" name="Text Box 3">
          <a:extLst>
            <a:ext uri="{FF2B5EF4-FFF2-40B4-BE49-F238E27FC236}">
              <a16:creationId xmlns=""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853</xdr:row>
      <xdr:rowOff>0</xdr:rowOff>
    </xdr:from>
    <xdr:ext cx="28575" cy="104775"/>
    <xdr:sp macro="" textlink="">
      <xdr:nvSpPr>
        <xdr:cNvPr id="491" name="Text Box 4">
          <a:extLst>
            <a:ext uri="{FF2B5EF4-FFF2-40B4-BE49-F238E27FC236}">
              <a16:creationId xmlns=""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492" name="Text Box 3">
          <a:extLst>
            <a:ext uri="{FF2B5EF4-FFF2-40B4-BE49-F238E27FC236}">
              <a16:creationId xmlns=""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196850"/>
    <xdr:sp macro="" textlink="">
      <xdr:nvSpPr>
        <xdr:cNvPr id="493" name="Text Box 3">
          <a:extLst>
            <a:ext uri="{FF2B5EF4-FFF2-40B4-BE49-F238E27FC236}">
              <a16:creationId xmlns=""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494" name="Text Box 3">
          <a:extLst>
            <a:ext uri="{FF2B5EF4-FFF2-40B4-BE49-F238E27FC236}">
              <a16:creationId xmlns=""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495" name="Text Box 3">
          <a:extLst>
            <a:ext uri="{FF2B5EF4-FFF2-40B4-BE49-F238E27FC236}">
              <a16:creationId xmlns=""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496" name="Text Box 3">
          <a:extLst>
            <a:ext uri="{FF2B5EF4-FFF2-40B4-BE49-F238E27FC236}">
              <a16:creationId xmlns=""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497" name="Text Box 3">
          <a:extLst>
            <a:ext uri="{FF2B5EF4-FFF2-40B4-BE49-F238E27FC236}">
              <a16:creationId xmlns=""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498" name="Text Box 3">
          <a:extLst>
            <a:ext uri="{FF2B5EF4-FFF2-40B4-BE49-F238E27FC236}">
              <a16:creationId xmlns=""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196850"/>
    <xdr:sp macro="" textlink="">
      <xdr:nvSpPr>
        <xdr:cNvPr id="499" name="Text Box 3">
          <a:extLst>
            <a:ext uri="{FF2B5EF4-FFF2-40B4-BE49-F238E27FC236}">
              <a16:creationId xmlns=""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00" name="Text Box 3">
          <a:extLst>
            <a:ext uri="{FF2B5EF4-FFF2-40B4-BE49-F238E27FC236}">
              <a16:creationId xmlns=""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01" name="Text Box 3">
          <a:extLst>
            <a:ext uri="{FF2B5EF4-FFF2-40B4-BE49-F238E27FC236}">
              <a16:creationId xmlns=""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02" name="Text Box 3">
          <a:extLst>
            <a:ext uri="{FF2B5EF4-FFF2-40B4-BE49-F238E27FC236}">
              <a16:creationId xmlns=""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03" name="Text Box 3">
          <a:extLst>
            <a:ext uri="{FF2B5EF4-FFF2-40B4-BE49-F238E27FC236}">
              <a16:creationId xmlns=""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04" name="Text Box 3">
          <a:extLst>
            <a:ext uri="{FF2B5EF4-FFF2-40B4-BE49-F238E27FC236}">
              <a16:creationId xmlns=""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196850"/>
    <xdr:sp macro="" textlink="">
      <xdr:nvSpPr>
        <xdr:cNvPr id="505" name="Text Box 3">
          <a:extLst>
            <a:ext uri="{FF2B5EF4-FFF2-40B4-BE49-F238E27FC236}">
              <a16:creationId xmlns=""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06" name="Text Box 3">
          <a:extLst>
            <a:ext uri="{FF2B5EF4-FFF2-40B4-BE49-F238E27FC236}">
              <a16:creationId xmlns=""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07" name="Text Box 3">
          <a:extLst>
            <a:ext uri="{FF2B5EF4-FFF2-40B4-BE49-F238E27FC236}">
              <a16:creationId xmlns=""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08" name="Text Box 3">
          <a:extLst>
            <a:ext uri="{FF2B5EF4-FFF2-40B4-BE49-F238E27FC236}">
              <a16:creationId xmlns=""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09" name="Text Box 3">
          <a:extLst>
            <a:ext uri="{FF2B5EF4-FFF2-40B4-BE49-F238E27FC236}">
              <a16:creationId xmlns=""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10" name="Text Box 3">
          <a:extLst>
            <a:ext uri="{FF2B5EF4-FFF2-40B4-BE49-F238E27FC236}">
              <a16:creationId xmlns=""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196850"/>
    <xdr:sp macro="" textlink="">
      <xdr:nvSpPr>
        <xdr:cNvPr id="511" name="Text Box 3">
          <a:extLst>
            <a:ext uri="{FF2B5EF4-FFF2-40B4-BE49-F238E27FC236}">
              <a16:creationId xmlns=""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12" name="Text Box 3">
          <a:extLst>
            <a:ext uri="{FF2B5EF4-FFF2-40B4-BE49-F238E27FC236}">
              <a16:creationId xmlns=""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13" name="Text Box 3">
          <a:extLst>
            <a:ext uri="{FF2B5EF4-FFF2-40B4-BE49-F238E27FC236}">
              <a16:creationId xmlns=""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14" name="Text Box 3">
          <a:extLst>
            <a:ext uri="{FF2B5EF4-FFF2-40B4-BE49-F238E27FC236}">
              <a16:creationId xmlns=""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15" name="Text Box 3">
          <a:extLst>
            <a:ext uri="{FF2B5EF4-FFF2-40B4-BE49-F238E27FC236}">
              <a16:creationId xmlns=""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16" name="Text Box 3">
          <a:extLst>
            <a:ext uri="{FF2B5EF4-FFF2-40B4-BE49-F238E27FC236}">
              <a16:creationId xmlns=""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196850"/>
    <xdr:sp macro="" textlink="">
      <xdr:nvSpPr>
        <xdr:cNvPr id="517" name="Text Box 3">
          <a:extLst>
            <a:ext uri="{FF2B5EF4-FFF2-40B4-BE49-F238E27FC236}">
              <a16:creationId xmlns=""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18" name="Text Box 3">
          <a:extLst>
            <a:ext uri="{FF2B5EF4-FFF2-40B4-BE49-F238E27FC236}">
              <a16:creationId xmlns=""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19" name="Text Box 3">
          <a:extLst>
            <a:ext uri="{FF2B5EF4-FFF2-40B4-BE49-F238E27FC236}">
              <a16:creationId xmlns=""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20" name="Text Box 3">
          <a:extLst>
            <a:ext uri="{FF2B5EF4-FFF2-40B4-BE49-F238E27FC236}">
              <a16:creationId xmlns=""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21" name="Text Box 3">
          <a:extLst>
            <a:ext uri="{FF2B5EF4-FFF2-40B4-BE49-F238E27FC236}">
              <a16:creationId xmlns=""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22" name="Text Box 3">
          <a:extLst>
            <a:ext uri="{FF2B5EF4-FFF2-40B4-BE49-F238E27FC236}">
              <a16:creationId xmlns=""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196850"/>
    <xdr:sp macro="" textlink="">
      <xdr:nvSpPr>
        <xdr:cNvPr id="523" name="Text Box 3">
          <a:extLst>
            <a:ext uri="{FF2B5EF4-FFF2-40B4-BE49-F238E27FC236}">
              <a16:creationId xmlns=""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24" name="Text Box 3">
          <a:extLst>
            <a:ext uri="{FF2B5EF4-FFF2-40B4-BE49-F238E27FC236}">
              <a16:creationId xmlns=""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25" name="Text Box 3">
          <a:extLst>
            <a:ext uri="{FF2B5EF4-FFF2-40B4-BE49-F238E27FC236}">
              <a16:creationId xmlns=""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26" name="Text Box 3">
          <a:extLst>
            <a:ext uri="{FF2B5EF4-FFF2-40B4-BE49-F238E27FC236}">
              <a16:creationId xmlns=""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27" name="Text Box 3">
          <a:extLst>
            <a:ext uri="{FF2B5EF4-FFF2-40B4-BE49-F238E27FC236}">
              <a16:creationId xmlns=""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28" name="Text Box 3">
          <a:extLst>
            <a:ext uri="{FF2B5EF4-FFF2-40B4-BE49-F238E27FC236}">
              <a16:creationId xmlns=""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910</xdr:row>
      <xdr:rowOff>0</xdr:rowOff>
    </xdr:from>
    <xdr:ext cx="76200" cy="196850"/>
    <xdr:sp macro="" textlink="">
      <xdr:nvSpPr>
        <xdr:cNvPr id="529" name="Text Box 3">
          <a:extLst>
            <a:ext uri="{FF2B5EF4-FFF2-40B4-BE49-F238E27FC236}">
              <a16:creationId xmlns=""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910</xdr:row>
      <xdr:rowOff>0</xdr:rowOff>
    </xdr:from>
    <xdr:ext cx="76200" cy="200025"/>
    <xdr:sp macro="" textlink="">
      <xdr:nvSpPr>
        <xdr:cNvPr id="530" name="Text Box 3">
          <a:extLst>
            <a:ext uri="{FF2B5EF4-FFF2-40B4-BE49-F238E27FC236}">
              <a16:creationId xmlns=""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911</xdr:row>
      <xdr:rowOff>0</xdr:rowOff>
    </xdr:from>
    <xdr:ext cx="76200" cy="200025"/>
    <xdr:sp macro="" textlink="">
      <xdr:nvSpPr>
        <xdr:cNvPr id="531" name="Text Box 3">
          <a:extLst>
            <a:ext uri="{FF2B5EF4-FFF2-40B4-BE49-F238E27FC236}">
              <a16:creationId xmlns=""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911</xdr:row>
      <xdr:rowOff>0</xdr:rowOff>
    </xdr:from>
    <xdr:ext cx="28575" cy="104775"/>
    <xdr:sp macro="" textlink="">
      <xdr:nvSpPr>
        <xdr:cNvPr id="532" name="Text Box 4">
          <a:extLst>
            <a:ext uri="{FF2B5EF4-FFF2-40B4-BE49-F238E27FC236}">
              <a16:creationId xmlns=""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910</xdr:row>
      <xdr:rowOff>0</xdr:rowOff>
    </xdr:from>
    <xdr:ext cx="76200" cy="196850"/>
    <xdr:sp macro="" textlink="">
      <xdr:nvSpPr>
        <xdr:cNvPr id="533" name="Text Box 3">
          <a:extLst>
            <a:ext uri="{FF2B5EF4-FFF2-40B4-BE49-F238E27FC236}">
              <a16:creationId xmlns=""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910</xdr:row>
      <xdr:rowOff>0</xdr:rowOff>
    </xdr:from>
    <xdr:ext cx="28575" cy="104775"/>
    <xdr:sp macro="" textlink="">
      <xdr:nvSpPr>
        <xdr:cNvPr id="534" name="Text Box 4">
          <a:extLst>
            <a:ext uri="{FF2B5EF4-FFF2-40B4-BE49-F238E27FC236}">
              <a16:creationId xmlns=""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35" name="Text Box 3">
          <a:extLst>
            <a:ext uri="{FF2B5EF4-FFF2-40B4-BE49-F238E27FC236}">
              <a16:creationId xmlns=""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196850"/>
    <xdr:sp macro="" textlink="">
      <xdr:nvSpPr>
        <xdr:cNvPr id="536" name="Text Box 3">
          <a:extLst>
            <a:ext uri="{FF2B5EF4-FFF2-40B4-BE49-F238E27FC236}">
              <a16:creationId xmlns=""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37" name="Text Box 3">
          <a:extLst>
            <a:ext uri="{FF2B5EF4-FFF2-40B4-BE49-F238E27FC236}">
              <a16:creationId xmlns=""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38" name="Text Box 3">
          <a:extLst>
            <a:ext uri="{FF2B5EF4-FFF2-40B4-BE49-F238E27FC236}">
              <a16:creationId xmlns=""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39" name="Text Box 3">
          <a:extLst>
            <a:ext uri="{FF2B5EF4-FFF2-40B4-BE49-F238E27FC236}">
              <a16:creationId xmlns=""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40" name="Text Box 3">
          <a:extLst>
            <a:ext uri="{FF2B5EF4-FFF2-40B4-BE49-F238E27FC236}">
              <a16:creationId xmlns=""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41" name="Text Box 3">
          <a:extLst>
            <a:ext uri="{FF2B5EF4-FFF2-40B4-BE49-F238E27FC236}">
              <a16:creationId xmlns=""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196850"/>
    <xdr:sp macro="" textlink="">
      <xdr:nvSpPr>
        <xdr:cNvPr id="542" name="Text Box 3">
          <a:extLst>
            <a:ext uri="{FF2B5EF4-FFF2-40B4-BE49-F238E27FC236}">
              <a16:creationId xmlns=""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43" name="Text Box 3">
          <a:extLst>
            <a:ext uri="{FF2B5EF4-FFF2-40B4-BE49-F238E27FC236}">
              <a16:creationId xmlns=""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44" name="Text Box 3">
          <a:extLst>
            <a:ext uri="{FF2B5EF4-FFF2-40B4-BE49-F238E27FC236}">
              <a16:creationId xmlns=""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45" name="Text Box 3">
          <a:extLst>
            <a:ext uri="{FF2B5EF4-FFF2-40B4-BE49-F238E27FC236}">
              <a16:creationId xmlns=""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46" name="Text Box 3">
          <a:extLst>
            <a:ext uri="{FF2B5EF4-FFF2-40B4-BE49-F238E27FC236}">
              <a16:creationId xmlns=""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47" name="Text Box 3">
          <a:extLst>
            <a:ext uri="{FF2B5EF4-FFF2-40B4-BE49-F238E27FC236}">
              <a16:creationId xmlns=""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196850"/>
    <xdr:sp macro="" textlink="">
      <xdr:nvSpPr>
        <xdr:cNvPr id="548" name="Text Box 3">
          <a:extLst>
            <a:ext uri="{FF2B5EF4-FFF2-40B4-BE49-F238E27FC236}">
              <a16:creationId xmlns=""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49" name="Text Box 3">
          <a:extLst>
            <a:ext uri="{FF2B5EF4-FFF2-40B4-BE49-F238E27FC236}">
              <a16:creationId xmlns=""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50" name="Text Box 3">
          <a:extLst>
            <a:ext uri="{FF2B5EF4-FFF2-40B4-BE49-F238E27FC236}">
              <a16:creationId xmlns=""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51" name="Text Box 3">
          <a:extLst>
            <a:ext uri="{FF2B5EF4-FFF2-40B4-BE49-F238E27FC236}">
              <a16:creationId xmlns=""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52" name="Text Box 3">
          <a:extLst>
            <a:ext uri="{FF2B5EF4-FFF2-40B4-BE49-F238E27FC236}">
              <a16:creationId xmlns=""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53" name="Text Box 3">
          <a:extLst>
            <a:ext uri="{FF2B5EF4-FFF2-40B4-BE49-F238E27FC236}">
              <a16:creationId xmlns=""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196850"/>
    <xdr:sp macro="" textlink="">
      <xdr:nvSpPr>
        <xdr:cNvPr id="554" name="Text Box 3">
          <a:extLst>
            <a:ext uri="{FF2B5EF4-FFF2-40B4-BE49-F238E27FC236}">
              <a16:creationId xmlns=""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55" name="Text Box 3">
          <a:extLst>
            <a:ext uri="{FF2B5EF4-FFF2-40B4-BE49-F238E27FC236}">
              <a16:creationId xmlns=""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56" name="Text Box 3">
          <a:extLst>
            <a:ext uri="{FF2B5EF4-FFF2-40B4-BE49-F238E27FC236}">
              <a16:creationId xmlns=""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57" name="Text Box 3">
          <a:extLst>
            <a:ext uri="{FF2B5EF4-FFF2-40B4-BE49-F238E27FC236}">
              <a16:creationId xmlns=""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58" name="Text Box 3">
          <a:extLst>
            <a:ext uri="{FF2B5EF4-FFF2-40B4-BE49-F238E27FC236}">
              <a16:creationId xmlns=""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59" name="Text Box 3">
          <a:extLst>
            <a:ext uri="{FF2B5EF4-FFF2-40B4-BE49-F238E27FC236}">
              <a16:creationId xmlns=""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196850"/>
    <xdr:sp macro="" textlink="">
      <xdr:nvSpPr>
        <xdr:cNvPr id="560" name="Text Box 3">
          <a:extLst>
            <a:ext uri="{FF2B5EF4-FFF2-40B4-BE49-F238E27FC236}">
              <a16:creationId xmlns=""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61" name="Text Box 3">
          <a:extLst>
            <a:ext uri="{FF2B5EF4-FFF2-40B4-BE49-F238E27FC236}">
              <a16:creationId xmlns=""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62" name="Text Box 3">
          <a:extLst>
            <a:ext uri="{FF2B5EF4-FFF2-40B4-BE49-F238E27FC236}">
              <a16:creationId xmlns=""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63" name="Text Box 3">
          <a:extLst>
            <a:ext uri="{FF2B5EF4-FFF2-40B4-BE49-F238E27FC236}">
              <a16:creationId xmlns=""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64" name="Text Box 3">
          <a:extLst>
            <a:ext uri="{FF2B5EF4-FFF2-40B4-BE49-F238E27FC236}">
              <a16:creationId xmlns=""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65" name="Text Box 3">
          <a:extLst>
            <a:ext uri="{FF2B5EF4-FFF2-40B4-BE49-F238E27FC236}">
              <a16:creationId xmlns=""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196850"/>
    <xdr:sp macro="" textlink="">
      <xdr:nvSpPr>
        <xdr:cNvPr id="566" name="Text Box 3">
          <a:extLst>
            <a:ext uri="{FF2B5EF4-FFF2-40B4-BE49-F238E27FC236}">
              <a16:creationId xmlns=""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67" name="Text Box 3">
          <a:extLst>
            <a:ext uri="{FF2B5EF4-FFF2-40B4-BE49-F238E27FC236}">
              <a16:creationId xmlns=""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68" name="Text Box 3">
          <a:extLst>
            <a:ext uri="{FF2B5EF4-FFF2-40B4-BE49-F238E27FC236}">
              <a16:creationId xmlns=""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69" name="Text Box 3">
          <a:extLst>
            <a:ext uri="{FF2B5EF4-FFF2-40B4-BE49-F238E27FC236}">
              <a16:creationId xmlns=""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70" name="Text Box 3">
          <a:extLst>
            <a:ext uri="{FF2B5EF4-FFF2-40B4-BE49-F238E27FC236}">
              <a16:creationId xmlns=""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71" name="Text Box 3">
          <a:extLst>
            <a:ext uri="{FF2B5EF4-FFF2-40B4-BE49-F238E27FC236}">
              <a16:creationId xmlns=""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967</xdr:row>
      <xdr:rowOff>0</xdr:rowOff>
    </xdr:from>
    <xdr:ext cx="76200" cy="196850"/>
    <xdr:sp macro="" textlink="">
      <xdr:nvSpPr>
        <xdr:cNvPr id="572" name="Text Box 3">
          <a:extLst>
            <a:ext uri="{FF2B5EF4-FFF2-40B4-BE49-F238E27FC236}">
              <a16:creationId xmlns=""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967</xdr:row>
      <xdr:rowOff>0</xdr:rowOff>
    </xdr:from>
    <xdr:ext cx="76200" cy="200025"/>
    <xdr:sp macro="" textlink="">
      <xdr:nvSpPr>
        <xdr:cNvPr id="573" name="Text Box 3">
          <a:extLst>
            <a:ext uri="{FF2B5EF4-FFF2-40B4-BE49-F238E27FC236}">
              <a16:creationId xmlns=""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968</xdr:row>
      <xdr:rowOff>0</xdr:rowOff>
    </xdr:from>
    <xdr:ext cx="76200" cy="200025"/>
    <xdr:sp macro="" textlink="">
      <xdr:nvSpPr>
        <xdr:cNvPr id="574" name="Text Box 3">
          <a:extLst>
            <a:ext uri="{FF2B5EF4-FFF2-40B4-BE49-F238E27FC236}">
              <a16:creationId xmlns=""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968</xdr:row>
      <xdr:rowOff>0</xdr:rowOff>
    </xdr:from>
    <xdr:ext cx="28575" cy="104775"/>
    <xdr:sp macro="" textlink="">
      <xdr:nvSpPr>
        <xdr:cNvPr id="575" name="Text Box 4">
          <a:extLst>
            <a:ext uri="{FF2B5EF4-FFF2-40B4-BE49-F238E27FC236}">
              <a16:creationId xmlns=""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967</xdr:row>
      <xdr:rowOff>0</xdr:rowOff>
    </xdr:from>
    <xdr:ext cx="76200" cy="196850"/>
    <xdr:sp macro="" textlink="">
      <xdr:nvSpPr>
        <xdr:cNvPr id="576" name="Text Box 3">
          <a:extLst>
            <a:ext uri="{FF2B5EF4-FFF2-40B4-BE49-F238E27FC236}">
              <a16:creationId xmlns=""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967</xdr:row>
      <xdr:rowOff>0</xdr:rowOff>
    </xdr:from>
    <xdr:ext cx="28575" cy="104775"/>
    <xdr:sp macro="" textlink="">
      <xdr:nvSpPr>
        <xdr:cNvPr id="577" name="Text Box 4">
          <a:extLst>
            <a:ext uri="{FF2B5EF4-FFF2-40B4-BE49-F238E27FC236}">
              <a16:creationId xmlns=""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78" name="Text Box 3">
          <a:extLst>
            <a:ext uri="{FF2B5EF4-FFF2-40B4-BE49-F238E27FC236}">
              <a16:creationId xmlns=""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196850"/>
    <xdr:sp macro="" textlink="">
      <xdr:nvSpPr>
        <xdr:cNvPr id="579" name="Text Box 3">
          <a:extLst>
            <a:ext uri="{FF2B5EF4-FFF2-40B4-BE49-F238E27FC236}">
              <a16:creationId xmlns=""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80" name="Text Box 3">
          <a:extLst>
            <a:ext uri="{FF2B5EF4-FFF2-40B4-BE49-F238E27FC236}">
              <a16:creationId xmlns=""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81" name="Text Box 3">
          <a:extLst>
            <a:ext uri="{FF2B5EF4-FFF2-40B4-BE49-F238E27FC236}">
              <a16:creationId xmlns=""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82" name="Text Box 3">
          <a:extLst>
            <a:ext uri="{FF2B5EF4-FFF2-40B4-BE49-F238E27FC236}">
              <a16:creationId xmlns=""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83" name="Text Box 3">
          <a:extLst>
            <a:ext uri="{FF2B5EF4-FFF2-40B4-BE49-F238E27FC236}">
              <a16:creationId xmlns=""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84" name="Text Box 3">
          <a:extLst>
            <a:ext uri="{FF2B5EF4-FFF2-40B4-BE49-F238E27FC236}">
              <a16:creationId xmlns=""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196850"/>
    <xdr:sp macro="" textlink="">
      <xdr:nvSpPr>
        <xdr:cNvPr id="585" name="Text Box 3">
          <a:extLst>
            <a:ext uri="{FF2B5EF4-FFF2-40B4-BE49-F238E27FC236}">
              <a16:creationId xmlns=""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86" name="Text Box 3">
          <a:extLst>
            <a:ext uri="{FF2B5EF4-FFF2-40B4-BE49-F238E27FC236}">
              <a16:creationId xmlns=""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87" name="Text Box 3">
          <a:extLst>
            <a:ext uri="{FF2B5EF4-FFF2-40B4-BE49-F238E27FC236}">
              <a16:creationId xmlns=""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88" name="Text Box 3">
          <a:extLst>
            <a:ext uri="{FF2B5EF4-FFF2-40B4-BE49-F238E27FC236}">
              <a16:creationId xmlns=""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89" name="Text Box 3">
          <a:extLst>
            <a:ext uri="{FF2B5EF4-FFF2-40B4-BE49-F238E27FC236}">
              <a16:creationId xmlns=""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90" name="Text Box 3">
          <a:extLst>
            <a:ext uri="{FF2B5EF4-FFF2-40B4-BE49-F238E27FC236}">
              <a16:creationId xmlns=""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196850"/>
    <xdr:sp macro="" textlink="">
      <xdr:nvSpPr>
        <xdr:cNvPr id="591" name="Text Box 3">
          <a:extLst>
            <a:ext uri="{FF2B5EF4-FFF2-40B4-BE49-F238E27FC236}">
              <a16:creationId xmlns=""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92" name="Text Box 3">
          <a:extLst>
            <a:ext uri="{FF2B5EF4-FFF2-40B4-BE49-F238E27FC236}">
              <a16:creationId xmlns=""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93" name="Text Box 3">
          <a:extLst>
            <a:ext uri="{FF2B5EF4-FFF2-40B4-BE49-F238E27FC236}">
              <a16:creationId xmlns=""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94" name="Text Box 3">
          <a:extLst>
            <a:ext uri="{FF2B5EF4-FFF2-40B4-BE49-F238E27FC236}">
              <a16:creationId xmlns=""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95" name="Text Box 3">
          <a:extLst>
            <a:ext uri="{FF2B5EF4-FFF2-40B4-BE49-F238E27FC236}">
              <a16:creationId xmlns=""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96" name="Text Box 3">
          <a:extLst>
            <a:ext uri="{FF2B5EF4-FFF2-40B4-BE49-F238E27FC236}">
              <a16:creationId xmlns=""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196850"/>
    <xdr:sp macro="" textlink="">
      <xdr:nvSpPr>
        <xdr:cNvPr id="597" name="Text Box 3">
          <a:extLst>
            <a:ext uri="{FF2B5EF4-FFF2-40B4-BE49-F238E27FC236}">
              <a16:creationId xmlns=""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98" name="Text Box 3">
          <a:extLst>
            <a:ext uri="{FF2B5EF4-FFF2-40B4-BE49-F238E27FC236}">
              <a16:creationId xmlns=""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599" name="Text Box 3">
          <a:extLst>
            <a:ext uri="{FF2B5EF4-FFF2-40B4-BE49-F238E27FC236}">
              <a16:creationId xmlns=""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600" name="Text Box 3">
          <a:extLst>
            <a:ext uri="{FF2B5EF4-FFF2-40B4-BE49-F238E27FC236}">
              <a16:creationId xmlns=""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601" name="Text Box 3">
          <a:extLst>
            <a:ext uri="{FF2B5EF4-FFF2-40B4-BE49-F238E27FC236}">
              <a16:creationId xmlns=""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602" name="Text Box 3">
          <a:extLst>
            <a:ext uri="{FF2B5EF4-FFF2-40B4-BE49-F238E27FC236}">
              <a16:creationId xmlns=""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196850"/>
    <xdr:sp macro="" textlink="">
      <xdr:nvSpPr>
        <xdr:cNvPr id="603" name="Text Box 3">
          <a:extLst>
            <a:ext uri="{FF2B5EF4-FFF2-40B4-BE49-F238E27FC236}">
              <a16:creationId xmlns=""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604" name="Text Box 3">
          <a:extLst>
            <a:ext uri="{FF2B5EF4-FFF2-40B4-BE49-F238E27FC236}">
              <a16:creationId xmlns=""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605" name="Text Box 3">
          <a:extLst>
            <a:ext uri="{FF2B5EF4-FFF2-40B4-BE49-F238E27FC236}">
              <a16:creationId xmlns=""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606" name="Text Box 3">
          <a:extLst>
            <a:ext uri="{FF2B5EF4-FFF2-40B4-BE49-F238E27FC236}">
              <a16:creationId xmlns=""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607" name="Text Box 3">
          <a:extLst>
            <a:ext uri="{FF2B5EF4-FFF2-40B4-BE49-F238E27FC236}">
              <a16:creationId xmlns=""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608" name="Text Box 3">
          <a:extLst>
            <a:ext uri="{FF2B5EF4-FFF2-40B4-BE49-F238E27FC236}">
              <a16:creationId xmlns=""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196850"/>
    <xdr:sp macro="" textlink="">
      <xdr:nvSpPr>
        <xdr:cNvPr id="609" name="Text Box 3">
          <a:extLst>
            <a:ext uri="{FF2B5EF4-FFF2-40B4-BE49-F238E27FC236}">
              <a16:creationId xmlns=""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610" name="Text Box 3">
          <a:extLst>
            <a:ext uri="{FF2B5EF4-FFF2-40B4-BE49-F238E27FC236}">
              <a16:creationId xmlns=""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611" name="Text Box 3">
          <a:extLst>
            <a:ext uri="{FF2B5EF4-FFF2-40B4-BE49-F238E27FC236}">
              <a16:creationId xmlns=""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612" name="Text Box 3">
          <a:extLst>
            <a:ext uri="{FF2B5EF4-FFF2-40B4-BE49-F238E27FC236}">
              <a16:creationId xmlns=""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613" name="Text Box 3">
          <a:extLst>
            <a:ext uri="{FF2B5EF4-FFF2-40B4-BE49-F238E27FC236}">
              <a16:creationId xmlns=""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614" name="Text Box 3">
          <a:extLst>
            <a:ext uri="{FF2B5EF4-FFF2-40B4-BE49-F238E27FC236}">
              <a16:creationId xmlns=""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196850"/>
    <xdr:sp macro="" textlink="">
      <xdr:nvSpPr>
        <xdr:cNvPr id="615" name="Text Box 3">
          <a:extLst>
            <a:ext uri="{FF2B5EF4-FFF2-40B4-BE49-F238E27FC236}">
              <a16:creationId xmlns=""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1024</xdr:row>
      <xdr:rowOff>0</xdr:rowOff>
    </xdr:from>
    <xdr:ext cx="76200" cy="200025"/>
    <xdr:sp macro="" textlink="">
      <xdr:nvSpPr>
        <xdr:cNvPr id="616" name="Text Box 3">
          <a:extLst>
            <a:ext uri="{FF2B5EF4-FFF2-40B4-BE49-F238E27FC236}">
              <a16:creationId xmlns=""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1025</xdr:row>
      <xdr:rowOff>0</xdr:rowOff>
    </xdr:from>
    <xdr:ext cx="76200" cy="200025"/>
    <xdr:sp macro="" textlink="">
      <xdr:nvSpPr>
        <xdr:cNvPr id="617" name="Text Box 3">
          <a:extLst>
            <a:ext uri="{FF2B5EF4-FFF2-40B4-BE49-F238E27FC236}">
              <a16:creationId xmlns=""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1025</xdr:row>
      <xdr:rowOff>0</xdr:rowOff>
    </xdr:from>
    <xdr:ext cx="28575" cy="104775"/>
    <xdr:sp macro="" textlink="">
      <xdr:nvSpPr>
        <xdr:cNvPr id="618" name="Text Box 4">
          <a:extLst>
            <a:ext uri="{FF2B5EF4-FFF2-40B4-BE49-F238E27FC236}">
              <a16:creationId xmlns=""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1024</xdr:row>
      <xdr:rowOff>0</xdr:rowOff>
    </xdr:from>
    <xdr:ext cx="76200" cy="196850"/>
    <xdr:sp macro="" textlink="">
      <xdr:nvSpPr>
        <xdr:cNvPr id="619" name="Text Box 3">
          <a:extLst>
            <a:ext uri="{FF2B5EF4-FFF2-40B4-BE49-F238E27FC236}">
              <a16:creationId xmlns=""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1024</xdr:row>
      <xdr:rowOff>0</xdr:rowOff>
    </xdr:from>
    <xdr:ext cx="28575" cy="104775"/>
    <xdr:sp macro="" textlink="">
      <xdr:nvSpPr>
        <xdr:cNvPr id="620" name="Text Box 4">
          <a:extLst>
            <a:ext uri="{FF2B5EF4-FFF2-40B4-BE49-F238E27FC236}">
              <a16:creationId xmlns=""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21" name="Text Box 3">
          <a:extLst>
            <a:ext uri="{FF2B5EF4-FFF2-40B4-BE49-F238E27FC236}">
              <a16:creationId xmlns=""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196850"/>
    <xdr:sp macro="" textlink="">
      <xdr:nvSpPr>
        <xdr:cNvPr id="622" name="Text Box 3">
          <a:extLst>
            <a:ext uri="{FF2B5EF4-FFF2-40B4-BE49-F238E27FC236}">
              <a16:creationId xmlns=""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23" name="Text Box 3">
          <a:extLst>
            <a:ext uri="{FF2B5EF4-FFF2-40B4-BE49-F238E27FC236}">
              <a16:creationId xmlns=""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24" name="Text Box 3">
          <a:extLst>
            <a:ext uri="{FF2B5EF4-FFF2-40B4-BE49-F238E27FC236}">
              <a16:creationId xmlns=""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25" name="Text Box 3">
          <a:extLst>
            <a:ext uri="{FF2B5EF4-FFF2-40B4-BE49-F238E27FC236}">
              <a16:creationId xmlns=""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26" name="Text Box 3">
          <a:extLst>
            <a:ext uri="{FF2B5EF4-FFF2-40B4-BE49-F238E27FC236}">
              <a16:creationId xmlns=""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27" name="Text Box 3">
          <a:extLst>
            <a:ext uri="{FF2B5EF4-FFF2-40B4-BE49-F238E27FC236}">
              <a16:creationId xmlns=""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196850"/>
    <xdr:sp macro="" textlink="">
      <xdr:nvSpPr>
        <xdr:cNvPr id="628" name="Text Box 3">
          <a:extLst>
            <a:ext uri="{FF2B5EF4-FFF2-40B4-BE49-F238E27FC236}">
              <a16:creationId xmlns=""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29" name="Text Box 3">
          <a:extLst>
            <a:ext uri="{FF2B5EF4-FFF2-40B4-BE49-F238E27FC236}">
              <a16:creationId xmlns=""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30" name="Text Box 3">
          <a:extLst>
            <a:ext uri="{FF2B5EF4-FFF2-40B4-BE49-F238E27FC236}">
              <a16:creationId xmlns=""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31" name="Text Box 3">
          <a:extLst>
            <a:ext uri="{FF2B5EF4-FFF2-40B4-BE49-F238E27FC236}">
              <a16:creationId xmlns=""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32" name="Text Box 3">
          <a:extLst>
            <a:ext uri="{FF2B5EF4-FFF2-40B4-BE49-F238E27FC236}">
              <a16:creationId xmlns=""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33" name="Text Box 3">
          <a:extLst>
            <a:ext uri="{FF2B5EF4-FFF2-40B4-BE49-F238E27FC236}">
              <a16:creationId xmlns=""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196850"/>
    <xdr:sp macro="" textlink="">
      <xdr:nvSpPr>
        <xdr:cNvPr id="634" name="Text Box 3">
          <a:extLst>
            <a:ext uri="{FF2B5EF4-FFF2-40B4-BE49-F238E27FC236}">
              <a16:creationId xmlns=""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35" name="Text Box 3">
          <a:extLst>
            <a:ext uri="{FF2B5EF4-FFF2-40B4-BE49-F238E27FC236}">
              <a16:creationId xmlns=""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36" name="Text Box 3">
          <a:extLst>
            <a:ext uri="{FF2B5EF4-FFF2-40B4-BE49-F238E27FC236}">
              <a16:creationId xmlns=""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37" name="Text Box 3">
          <a:extLst>
            <a:ext uri="{FF2B5EF4-FFF2-40B4-BE49-F238E27FC236}">
              <a16:creationId xmlns=""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38" name="Text Box 3">
          <a:extLst>
            <a:ext uri="{FF2B5EF4-FFF2-40B4-BE49-F238E27FC236}">
              <a16:creationId xmlns=""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39" name="Text Box 3">
          <a:extLst>
            <a:ext uri="{FF2B5EF4-FFF2-40B4-BE49-F238E27FC236}">
              <a16:creationId xmlns=""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196850"/>
    <xdr:sp macro="" textlink="">
      <xdr:nvSpPr>
        <xdr:cNvPr id="640" name="Text Box 3">
          <a:extLst>
            <a:ext uri="{FF2B5EF4-FFF2-40B4-BE49-F238E27FC236}">
              <a16:creationId xmlns=""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41" name="Text Box 3">
          <a:extLst>
            <a:ext uri="{FF2B5EF4-FFF2-40B4-BE49-F238E27FC236}">
              <a16:creationId xmlns=""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42" name="Text Box 3">
          <a:extLst>
            <a:ext uri="{FF2B5EF4-FFF2-40B4-BE49-F238E27FC236}">
              <a16:creationId xmlns=""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43" name="Text Box 3">
          <a:extLst>
            <a:ext uri="{FF2B5EF4-FFF2-40B4-BE49-F238E27FC236}">
              <a16:creationId xmlns=""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44" name="Text Box 3">
          <a:extLst>
            <a:ext uri="{FF2B5EF4-FFF2-40B4-BE49-F238E27FC236}">
              <a16:creationId xmlns=""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45" name="Text Box 3">
          <a:extLst>
            <a:ext uri="{FF2B5EF4-FFF2-40B4-BE49-F238E27FC236}">
              <a16:creationId xmlns=""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196850"/>
    <xdr:sp macro="" textlink="">
      <xdr:nvSpPr>
        <xdr:cNvPr id="646" name="Text Box 3">
          <a:extLst>
            <a:ext uri="{FF2B5EF4-FFF2-40B4-BE49-F238E27FC236}">
              <a16:creationId xmlns=""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47" name="Text Box 3">
          <a:extLst>
            <a:ext uri="{FF2B5EF4-FFF2-40B4-BE49-F238E27FC236}">
              <a16:creationId xmlns=""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48" name="Text Box 3">
          <a:extLst>
            <a:ext uri="{FF2B5EF4-FFF2-40B4-BE49-F238E27FC236}">
              <a16:creationId xmlns=""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49" name="Text Box 3">
          <a:extLst>
            <a:ext uri="{FF2B5EF4-FFF2-40B4-BE49-F238E27FC236}">
              <a16:creationId xmlns=""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50" name="Text Box 3">
          <a:extLst>
            <a:ext uri="{FF2B5EF4-FFF2-40B4-BE49-F238E27FC236}">
              <a16:creationId xmlns=""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51" name="Text Box 3">
          <a:extLst>
            <a:ext uri="{FF2B5EF4-FFF2-40B4-BE49-F238E27FC236}">
              <a16:creationId xmlns=""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196850"/>
    <xdr:sp macro="" textlink="">
      <xdr:nvSpPr>
        <xdr:cNvPr id="652" name="Text Box 3">
          <a:extLst>
            <a:ext uri="{FF2B5EF4-FFF2-40B4-BE49-F238E27FC236}">
              <a16:creationId xmlns=""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53" name="Text Box 3">
          <a:extLst>
            <a:ext uri="{FF2B5EF4-FFF2-40B4-BE49-F238E27FC236}">
              <a16:creationId xmlns=""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54" name="Text Box 3">
          <a:extLst>
            <a:ext uri="{FF2B5EF4-FFF2-40B4-BE49-F238E27FC236}">
              <a16:creationId xmlns=""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55" name="Text Box 3">
          <a:extLst>
            <a:ext uri="{FF2B5EF4-FFF2-40B4-BE49-F238E27FC236}">
              <a16:creationId xmlns=""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56" name="Text Box 3">
          <a:extLst>
            <a:ext uri="{FF2B5EF4-FFF2-40B4-BE49-F238E27FC236}">
              <a16:creationId xmlns=""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57" name="Text Box 3">
          <a:extLst>
            <a:ext uri="{FF2B5EF4-FFF2-40B4-BE49-F238E27FC236}">
              <a16:creationId xmlns=""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196850"/>
    <xdr:sp macro="" textlink="">
      <xdr:nvSpPr>
        <xdr:cNvPr id="658" name="Text Box 3">
          <a:extLst>
            <a:ext uri="{FF2B5EF4-FFF2-40B4-BE49-F238E27FC236}">
              <a16:creationId xmlns=""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1081</xdr:row>
      <xdr:rowOff>0</xdr:rowOff>
    </xdr:from>
    <xdr:ext cx="76200" cy="200025"/>
    <xdr:sp macro="" textlink="">
      <xdr:nvSpPr>
        <xdr:cNvPr id="659" name="Text Box 3">
          <a:extLst>
            <a:ext uri="{FF2B5EF4-FFF2-40B4-BE49-F238E27FC236}">
              <a16:creationId xmlns=""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1082</xdr:row>
      <xdr:rowOff>0</xdr:rowOff>
    </xdr:from>
    <xdr:ext cx="76200" cy="200025"/>
    <xdr:sp macro="" textlink="">
      <xdr:nvSpPr>
        <xdr:cNvPr id="660" name="Text Box 3">
          <a:extLst>
            <a:ext uri="{FF2B5EF4-FFF2-40B4-BE49-F238E27FC236}">
              <a16:creationId xmlns=""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1082</xdr:row>
      <xdr:rowOff>0</xdr:rowOff>
    </xdr:from>
    <xdr:ext cx="28575" cy="104775"/>
    <xdr:sp macro="" textlink="">
      <xdr:nvSpPr>
        <xdr:cNvPr id="661" name="Text Box 4">
          <a:extLst>
            <a:ext uri="{FF2B5EF4-FFF2-40B4-BE49-F238E27FC236}">
              <a16:creationId xmlns=""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1081</xdr:row>
      <xdr:rowOff>0</xdr:rowOff>
    </xdr:from>
    <xdr:ext cx="76200" cy="196850"/>
    <xdr:sp macro="" textlink="">
      <xdr:nvSpPr>
        <xdr:cNvPr id="662" name="Text Box 3">
          <a:extLst>
            <a:ext uri="{FF2B5EF4-FFF2-40B4-BE49-F238E27FC236}">
              <a16:creationId xmlns=""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1081</xdr:row>
      <xdr:rowOff>0</xdr:rowOff>
    </xdr:from>
    <xdr:ext cx="28575" cy="104775"/>
    <xdr:sp macro="" textlink="">
      <xdr:nvSpPr>
        <xdr:cNvPr id="663" name="Text Box 4">
          <a:extLst>
            <a:ext uri="{FF2B5EF4-FFF2-40B4-BE49-F238E27FC236}">
              <a16:creationId xmlns=""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07" name="Text Box 3">
          <a:extLst>
            <a:ext uri="{FF2B5EF4-FFF2-40B4-BE49-F238E27FC236}">
              <a16:creationId xmlns=""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196850"/>
    <xdr:sp macro="" textlink="">
      <xdr:nvSpPr>
        <xdr:cNvPr id="708" name="Text Box 3">
          <a:extLst>
            <a:ext uri="{FF2B5EF4-FFF2-40B4-BE49-F238E27FC236}">
              <a16:creationId xmlns=""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09" name="Text Box 3">
          <a:extLst>
            <a:ext uri="{FF2B5EF4-FFF2-40B4-BE49-F238E27FC236}">
              <a16:creationId xmlns=""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10" name="Text Box 3">
          <a:extLst>
            <a:ext uri="{FF2B5EF4-FFF2-40B4-BE49-F238E27FC236}">
              <a16:creationId xmlns=""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11" name="Text Box 3">
          <a:extLst>
            <a:ext uri="{FF2B5EF4-FFF2-40B4-BE49-F238E27FC236}">
              <a16:creationId xmlns=""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12" name="Text Box 3">
          <a:extLst>
            <a:ext uri="{FF2B5EF4-FFF2-40B4-BE49-F238E27FC236}">
              <a16:creationId xmlns=""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13" name="Text Box 3">
          <a:extLst>
            <a:ext uri="{FF2B5EF4-FFF2-40B4-BE49-F238E27FC236}">
              <a16:creationId xmlns=""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196850"/>
    <xdr:sp macro="" textlink="">
      <xdr:nvSpPr>
        <xdr:cNvPr id="714" name="Text Box 3">
          <a:extLst>
            <a:ext uri="{FF2B5EF4-FFF2-40B4-BE49-F238E27FC236}">
              <a16:creationId xmlns=""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15" name="Text Box 3">
          <a:extLst>
            <a:ext uri="{FF2B5EF4-FFF2-40B4-BE49-F238E27FC236}">
              <a16:creationId xmlns=""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16" name="Text Box 3">
          <a:extLst>
            <a:ext uri="{FF2B5EF4-FFF2-40B4-BE49-F238E27FC236}">
              <a16:creationId xmlns=""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17" name="Text Box 3">
          <a:extLst>
            <a:ext uri="{FF2B5EF4-FFF2-40B4-BE49-F238E27FC236}">
              <a16:creationId xmlns=""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18" name="Text Box 3">
          <a:extLst>
            <a:ext uri="{FF2B5EF4-FFF2-40B4-BE49-F238E27FC236}">
              <a16:creationId xmlns=""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19" name="Text Box 3">
          <a:extLst>
            <a:ext uri="{FF2B5EF4-FFF2-40B4-BE49-F238E27FC236}">
              <a16:creationId xmlns=""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196850"/>
    <xdr:sp macro="" textlink="">
      <xdr:nvSpPr>
        <xdr:cNvPr id="720" name="Text Box 3">
          <a:extLst>
            <a:ext uri="{FF2B5EF4-FFF2-40B4-BE49-F238E27FC236}">
              <a16:creationId xmlns=""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21" name="Text Box 3">
          <a:extLst>
            <a:ext uri="{FF2B5EF4-FFF2-40B4-BE49-F238E27FC236}">
              <a16:creationId xmlns=""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22" name="Text Box 3">
          <a:extLst>
            <a:ext uri="{FF2B5EF4-FFF2-40B4-BE49-F238E27FC236}">
              <a16:creationId xmlns=""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23" name="Text Box 3">
          <a:extLst>
            <a:ext uri="{FF2B5EF4-FFF2-40B4-BE49-F238E27FC236}">
              <a16:creationId xmlns=""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24" name="Text Box 3">
          <a:extLst>
            <a:ext uri="{FF2B5EF4-FFF2-40B4-BE49-F238E27FC236}">
              <a16:creationId xmlns=""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25" name="Text Box 3">
          <a:extLst>
            <a:ext uri="{FF2B5EF4-FFF2-40B4-BE49-F238E27FC236}">
              <a16:creationId xmlns=""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196850"/>
    <xdr:sp macro="" textlink="">
      <xdr:nvSpPr>
        <xdr:cNvPr id="726" name="Text Box 3">
          <a:extLst>
            <a:ext uri="{FF2B5EF4-FFF2-40B4-BE49-F238E27FC236}">
              <a16:creationId xmlns=""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27" name="Text Box 3">
          <a:extLst>
            <a:ext uri="{FF2B5EF4-FFF2-40B4-BE49-F238E27FC236}">
              <a16:creationId xmlns=""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28" name="Text Box 3">
          <a:extLst>
            <a:ext uri="{FF2B5EF4-FFF2-40B4-BE49-F238E27FC236}">
              <a16:creationId xmlns=""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29" name="Text Box 3">
          <a:extLst>
            <a:ext uri="{FF2B5EF4-FFF2-40B4-BE49-F238E27FC236}">
              <a16:creationId xmlns=""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30" name="Text Box 3">
          <a:extLst>
            <a:ext uri="{FF2B5EF4-FFF2-40B4-BE49-F238E27FC236}">
              <a16:creationId xmlns=""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31" name="Text Box 3">
          <a:extLst>
            <a:ext uri="{FF2B5EF4-FFF2-40B4-BE49-F238E27FC236}">
              <a16:creationId xmlns=""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196850"/>
    <xdr:sp macro="" textlink="">
      <xdr:nvSpPr>
        <xdr:cNvPr id="732" name="Text Box 3">
          <a:extLst>
            <a:ext uri="{FF2B5EF4-FFF2-40B4-BE49-F238E27FC236}">
              <a16:creationId xmlns=""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33" name="Text Box 3">
          <a:extLst>
            <a:ext uri="{FF2B5EF4-FFF2-40B4-BE49-F238E27FC236}">
              <a16:creationId xmlns=""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34" name="Text Box 3">
          <a:extLst>
            <a:ext uri="{FF2B5EF4-FFF2-40B4-BE49-F238E27FC236}">
              <a16:creationId xmlns=""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35" name="Text Box 3">
          <a:extLst>
            <a:ext uri="{FF2B5EF4-FFF2-40B4-BE49-F238E27FC236}">
              <a16:creationId xmlns=""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36" name="Text Box 3">
          <a:extLst>
            <a:ext uri="{FF2B5EF4-FFF2-40B4-BE49-F238E27FC236}">
              <a16:creationId xmlns=""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37" name="Text Box 3">
          <a:extLst>
            <a:ext uri="{FF2B5EF4-FFF2-40B4-BE49-F238E27FC236}">
              <a16:creationId xmlns=""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196850"/>
    <xdr:sp macro="" textlink="">
      <xdr:nvSpPr>
        <xdr:cNvPr id="738" name="Text Box 3">
          <a:extLst>
            <a:ext uri="{FF2B5EF4-FFF2-40B4-BE49-F238E27FC236}">
              <a16:creationId xmlns=""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39" name="Text Box 3">
          <a:extLst>
            <a:ext uri="{FF2B5EF4-FFF2-40B4-BE49-F238E27FC236}">
              <a16:creationId xmlns=""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40" name="Text Box 3">
          <a:extLst>
            <a:ext uri="{FF2B5EF4-FFF2-40B4-BE49-F238E27FC236}">
              <a16:creationId xmlns=""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41" name="Text Box 3">
          <a:extLst>
            <a:ext uri="{FF2B5EF4-FFF2-40B4-BE49-F238E27FC236}">
              <a16:creationId xmlns=""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42" name="Text Box 3">
          <a:extLst>
            <a:ext uri="{FF2B5EF4-FFF2-40B4-BE49-F238E27FC236}">
              <a16:creationId xmlns=""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43" name="Text Box 3">
          <a:extLst>
            <a:ext uri="{FF2B5EF4-FFF2-40B4-BE49-F238E27FC236}">
              <a16:creationId xmlns=""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196850"/>
    <xdr:sp macro="" textlink="">
      <xdr:nvSpPr>
        <xdr:cNvPr id="744" name="Text Box 3">
          <a:extLst>
            <a:ext uri="{FF2B5EF4-FFF2-40B4-BE49-F238E27FC236}">
              <a16:creationId xmlns=""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1138</xdr:row>
      <xdr:rowOff>0</xdr:rowOff>
    </xdr:from>
    <xdr:ext cx="76200" cy="200025"/>
    <xdr:sp macro="" textlink="">
      <xdr:nvSpPr>
        <xdr:cNvPr id="745" name="Text Box 3">
          <a:extLst>
            <a:ext uri="{FF2B5EF4-FFF2-40B4-BE49-F238E27FC236}">
              <a16:creationId xmlns=""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1139</xdr:row>
      <xdr:rowOff>0</xdr:rowOff>
    </xdr:from>
    <xdr:ext cx="76200" cy="200025"/>
    <xdr:sp macro="" textlink="">
      <xdr:nvSpPr>
        <xdr:cNvPr id="746" name="Text Box 3">
          <a:extLst>
            <a:ext uri="{FF2B5EF4-FFF2-40B4-BE49-F238E27FC236}">
              <a16:creationId xmlns=""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1139</xdr:row>
      <xdr:rowOff>0</xdr:rowOff>
    </xdr:from>
    <xdr:ext cx="28575" cy="104775"/>
    <xdr:sp macro="" textlink="">
      <xdr:nvSpPr>
        <xdr:cNvPr id="747" name="Text Box 4">
          <a:extLst>
            <a:ext uri="{FF2B5EF4-FFF2-40B4-BE49-F238E27FC236}">
              <a16:creationId xmlns=""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1138</xdr:row>
      <xdr:rowOff>0</xdr:rowOff>
    </xdr:from>
    <xdr:ext cx="76200" cy="196850"/>
    <xdr:sp macro="" textlink="">
      <xdr:nvSpPr>
        <xdr:cNvPr id="748" name="Text Box 3">
          <a:extLst>
            <a:ext uri="{FF2B5EF4-FFF2-40B4-BE49-F238E27FC236}">
              <a16:creationId xmlns=""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1138</xdr:row>
      <xdr:rowOff>0</xdr:rowOff>
    </xdr:from>
    <xdr:ext cx="28575" cy="104775"/>
    <xdr:sp macro="" textlink="">
      <xdr:nvSpPr>
        <xdr:cNvPr id="749" name="Text Box 4">
          <a:extLst>
            <a:ext uri="{FF2B5EF4-FFF2-40B4-BE49-F238E27FC236}">
              <a16:creationId xmlns=""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Tracy.Reece@prob.sbcounty.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tabSelected="1" zoomScaleNormal="100" workbookViewId="0">
      <pane ySplit="6" topLeftCell="A7" activePane="bottomLeft" state="frozen"/>
      <selection pane="bottomLeft" activeCell="F24" sqref="F24:J24"/>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34"/>
      <c r="B2" s="235"/>
      <c r="C2" s="104"/>
      <c r="D2" s="85"/>
      <c r="E2" s="85"/>
      <c r="F2" s="85"/>
      <c r="G2" s="85"/>
      <c r="H2" s="85"/>
      <c r="I2" s="85"/>
      <c r="J2" s="86"/>
    </row>
    <row r="3" spans="1:10" ht="15" customHeight="1" x14ac:dyDescent="0.2">
      <c r="A3" s="236"/>
      <c r="B3" s="237"/>
      <c r="C3" s="105"/>
      <c r="D3" s="107" t="s">
        <v>831</v>
      </c>
      <c r="E3" s="87"/>
      <c r="F3" s="87"/>
      <c r="G3" s="87"/>
      <c r="H3" s="87"/>
      <c r="I3" s="87"/>
      <c r="J3" s="88"/>
    </row>
    <row r="4" spans="1:10" ht="15" customHeight="1" x14ac:dyDescent="0.2">
      <c r="A4" s="236"/>
      <c r="B4" s="237"/>
      <c r="C4" s="105"/>
      <c r="D4" s="107" t="s">
        <v>927</v>
      </c>
      <c r="E4" s="87"/>
      <c r="F4" s="87"/>
      <c r="G4" s="87"/>
      <c r="H4" s="87"/>
      <c r="I4" s="87"/>
      <c r="J4" s="88"/>
    </row>
    <row r="5" spans="1:10" ht="15" customHeight="1" x14ac:dyDescent="0.2">
      <c r="A5" s="236"/>
      <c r="B5" s="237"/>
      <c r="C5" s="105"/>
      <c r="D5" s="107" t="s">
        <v>921</v>
      </c>
      <c r="E5" s="63"/>
      <c r="F5" s="63"/>
      <c r="G5" s="63"/>
      <c r="H5" s="63"/>
      <c r="I5" s="63"/>
      <c r="J5" s="64"/>
    </row>
    <row r="6" spans="1:10" ht="8.1" customHeight="1" x14ac:dyDescent="0.2">
      <c r="A6" s="238"/>
      <c r="B6" s="239"/>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58" t="s">
        <v>922</v>
      </c>
      <c r="B8" s="259"/>
      <c r="C8" s="259"/>
      <c r="D8" s="259"/>
      <c r="E8" s="259"/>
      <c r="F8" s="259"/>
      <c r="G8" s="259"/>
      <c r="H8" s="259"/>
      <c r="I8" s="259"/>
      <c r="J8" s="260"/>
    </row>
    <row r="9" spans="1:10" x14ac:dyDescent="0.2">
      <c r="A9" s="261"/>
      <c r="B9" s="259"/>
      <c r="C9" s="259"/>
      <c r="D9" s="259"/>
      <c r="E9" s="259"/>
      <c r="F9" s="259"/>
      <c r="G9" s="259"/>
      <c r="H9" s="259"/>
      <c r="I9" s="259"/>
      <c r="J9" s="260"/>
    </row>
    <row r="10" spans="1:10" x14ac:dyDescent="0.2">
      <c r="A10" s="261"/>
      <c r="B10" s="259"/>
      <c r="C10" s="259"/>
      <c r="D10" s="259"/>
      <c r="E10" s="259"/>
      <c r="F10" s="259"/>
      <c r="G10" s="259"/>
      <c r="H10" s="259"/>
      <c r="I10" s="259"/>
      <c r="J10" s="260"/>
    </row>
    <row r="11" spans="1:10" x14ac:dyDescent="0.2">
      <c r="A11" s="261"/>
      <c r="B11" s="259"/>
      <c r="C11" s="259"/>
      <c r="D11" s="259"/>
      <c r="E11" s="259"/>
      <c r="F11" s="259"/>
      <c r="G11" s="259"/>
      <c r="H11" s="259"/>
      <c r="I11" s="259"/>
      <c r="J11" s="260"/>
    </row>
    <row r="12" spans="1:10" x14ac:dyDescent="0.2">
      <c r="A12" s="261"/>
      <c r="B12" s="259"/>
      <c r="C12" s="259"/>
      <c r="D12" s="259"/>
      <c r="E12" s="259"/>
      <c r="F12" s="259"/>
      <c r="G12" s="259"/>
      <c r="H12" s="259"/>
      <c r="I12" s="259"/>
      <c r="J12" s="260"/>
    </row>
    <row r="13" spans="1:10" x14ac:dyDescent="0.2">
      <c r="A13" s="261"/>
      <c r="B13" s="259"/>
      <c r="C13" s="259"/>
      <c r="D13" s="259"/>
      <c r="E13" s="259"/>
      <c r="F13" s="259"/>
      <c r="G13" s="259"/>
      <c r="H13" s="259"/>
      <c r="I13" s="259"/>
      <c r="J13" s="260"/>
    </row>
    <row r="14" spans="1:10" x14ac:dyDescent="0.2">
      <c r="A14" s="261"/>
      <c r="B14" s="259"/>
      <c r="C14" s="259"/>
      <c r="D14" s="259"/>
      <c r="E14" s="259"/>
      <c r="F14" s="259"/>
      <c r="G14" s="259"/>
      <c r="H14" s="259"/>
      <c r="I14" s="259"/>
      <c r="J14" s="260"/>
    </row>
    <row r="15" spans="1:10" ht="6" customHeight="1" x14ac:dyDescent="0.2">
      <c r="A15" s="262"/>
      <c r="B15" s="263"/>
      <c r="C15" s="263"/>
      <c r="D15" s="263"/>
      <c r="E15" s="263"/>
      <c r="F15" s="263"/>
      <c r="G15" s="263"/>
      <c r="H15" s="263"/>
      <c r="I15" s="263"/>
      <c r="J15" s="264"/>
    </row>
    <row r="16" spans="1:10" ht="12.75" customHeight="1" x14ac:dyDescent="0.2">
      <c r="A16" s="265" t="s">
        <v>928</v>
      </c>
      <c r="B16" s="266"/>
      <c r="C16" s="266"/>
      <c r="D16" s="266"/>
      <c r="E16" s="266"/>
      <c r="F16" s="266"/>
      <c r="G16" s="266"/>
      <c r="H16" s="266"/>
      <c r="I16" s="266"/>
      <c r="J16" s="267"/>
    </row>
    <row r="17" spans="1:18" ht="12.75" customHeight="1" x14ac:dyDescent="0.2">
      <c r="A17" s="265"/>
      <c r="B17" s="266"/>
      <c r="C17" s="266"/>
      <c r="D17" s="266"/>
      <c r="E17" s="266"/>
      <c r="F17" s="266"/>
      <c r="G17" s="266"/>
      <c r="H17" s="266"/>
      <c r="I17" s="266"/>
      <c r="J17" s="267"/>
    </row>
    <row r="18" spans="1:18" ht="6" customHeight="1" x14ac:dyDescent="0.2">
      <c r="A18" s="114"/>
      <c r="B18" s="115"/>
      <c r="C18" s="115"/>
      <c r="D18" s="115"/>
      <c r="E18" s="115"/>
      <c r="F18" s="115"/>
      <c r="G18" s="115"/>
      <c r="H18" s="115"/>
      <c r="I18" s="115"/>
      <c r="J18" s="116"/>
    </row>
    <row r="19" spans="1:18" ht="12.75" customHeight="1" x14ac:dyDescent="0.2">
      <c r="A19" s="271" t="s">
        <v>918</v>
      </c>
      <c r="B19" s="272"/>
      <c r="C19" s="272"/>
      <c r="D19" s="272"/>
      <c r="E19" s="272"/>
      <c r="F19" s="272"/>
      <c r="G19" s="272"/>
      <c r="H19" s="272"/>
      <c r="I19" s="272"/>
      <c r="J19" s="273"/>
    </row>
    <row r="20" spans="1:18" ht="30" customHeight="1" x14ac:dyDescent="0.2">
      <c r="A20" s="274"/>
      <c r="B20" s="272"/>
      <c r="C20" s="272"/>
      <c r="D20" s="272"/>
      <c r="E20" s="272"/>
      <c r="F20" s="272"/>
      <c r="G20" s="272"/>
      <c r="H20" s="272"/>
      <c r="I20" s="272"/>
      <c r="J20" s="273"/>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68" t="s">
        <v>197</v>
      </c>
      <c r="B23" s="269"/>
      <c r="C23" s="269"/>
      <c r="D23" s="269"/>
      <c r="E23" s="270"/>
      <c r="F23" s="268" t="s">
        <v>198</v>
      </c>
      <c r="G23" s="269"/>
      <c r="H23" s="269"/>
      <c r="I23" s="269"/>
      <c r="J23" s="270"/>
      <c r="N23" s="150"/>
      <c r="O23" s="150"/>
      <c r="P23" s="150"/>
      <c r="Q23" s="150"/>
      <c r="R23" s="150"/>
    </row>
    <row r="24" spans="1:18" s="108" customFormat="1" ht="18.75" customHeight="1" x14ac:dyDescent="0.2">
      <c r="A24" s="249" t="s">
        <v>439</v>
      </c>
      <c r="B24" s="250"/>
      <c r="C24" s="250"/>
      <c r="D24" s="250"/>
      <c r="E24" s="251"/>
      <c r="F24" s="252">
        <v>44470</v>
      </c>
      <c r="G24" s="253"/>
      <c r="H24" s="253"/>
      <c r="I24" s="253"/>
      <c r="J24" s="254"/>
      <c r="N24" s="176"/>
      <c r="O24" s="176"/>
      <c r="P24" s="176"/>
      <c r="Q24" s="176"/>
      <c r="R24" s="176"/>
    </row>
    <row r="25" spans="1:18" ht="15" customHeight="1" x14ac:dyDescent="0.2">
      <c r="A25" s="255" t="s">
        <v>832</v>
      </c>
      <c r="B25" s="256"/>
      <c r="C25" s="256"/>
      <c r="D25" s="256"/>
      <c r="E25" s="256"/>
      <c r="F25" s="256"/>
      <c r="G25" s="256"/>
      <c r="H25" s="256"/>
      <c r="I25" s="256"/>
      <c r="J25" s="257"/>
      <c r="N25" s="4"/>
      <c r="O25" s="4"/>
      <c r="P25" s="4"/>
      <c r="Q25" s="4"/>
      <c r="R25" s="4"/>
    </row>
    <row r="26" spans="1:18" ht="15" customHeight="1" x14ac:dyDescent="0.2">
      <c r="A26" s="275" t="s">
        <v>523</v>
      </c>
      <c r="B26" s="276"/>
      <c r="C26" s="276"/>
      <c r="D26" s="276"/>
      <c r="E26" s="277"/>
      <c r="F26" s="275" t="s">
        <v>525</v>
      </c>
      <c r="G26" s="276"/>
      <c r="H26" s="276"/>
      <c r="I26" s="276"/>
      <c r="J26" s="277"/>
      <c r="N26" s="4"/>
      <c r="O26" s="4"/>
      <c r="P26" s="4"/>
      <c r="Q26" s="4"/>
      <c r="R26" s="4"/>
    </row>
    <row r="27" spans="1:18" ht="15" customHeight="1" x14ac:dyDescent="0.2">
      <c r="A27" s="283" t="s">
        <v>935</v>
      </c>
      <c r="B27" s="284"/>
      <c r="C27" s="284"/>
      <c r="D27" s="284"/>
      <c r="E27" s="285"/>
      <c r="F27" s="283" t="s">
        <v>933</v>
      </c>
      <c r="G27" s="284"/>
      <c r="H27" s="284"/>
      <c r="I27" s="284"/>
      <c r="J27" s="285"/>
      <c r="N27" s="289"/>
      <c r="O27" s="289"/>
      <c r="P27" s="289"/>
      <c r="Q27" s="289"/>
      <c r="R27" s="289"/>
    </row>
    <row r="28" spans="1:18" ht="15" customHeight="1" x14ac:dyDescent="0.2">
      <c r="A28" s="278" t="s">
        <v>463</v>
      </c>
      <c r="B28" s="279"/>
      <c r="C28" s="280"/>
      <c r="D28" s="278" t="s">
        <v>524</v>
      </c>
      <c r="E28" s="279"/>
      <c r="F28" s="279"/>
      <c r="G28" s="279"/>
      <c r="H28" s="279"/>
      <c r="I28" s="279"/>
      <c r="J28" s="280"/>
      <c r="N28" s="4"/>
      <c r="O28" s="4"/>
      <c r="P28" s="4"/>
      <c r="Q28" s="4"/>
      <c r="R28" s="4"/>
    </row>
    <row r="29" spans="1:18" ht="15" customHeight="1" x14ac:dyDescent="0.2">
      <c r="A29" s="240" t="s">
        <v>936</v>
      </c>
      <c r="B29" s="241"/>
      <c r="C29" s="242"/>
      <c r="D29" s="286" t="s">
        <v>934</v>
      </c>
      <c r="E29" s="287"/>
      <c r="F29" s="287"/>
      <c r="G29" s="287"/>
      <c r="H29" s="287"/>
      <c r="I29" s="287"/>
      <c r="J29" s="288"/>
      <c r="N29" s="4"/>
      <c r="O29" s="4"/>
      <c r="P29" s="4"/>
      <c r="Q29" s="4"/>
      <c r="R29" s="4"/>
    </row>
    <row r="30" spans="1:18" ht="15" customHeight="1" x14ac:dyDescent="0.2">
      <c r="A30" s="281" t="s">
        <v>842</v>
      </c>
      <c r="B30" s="282"/>
      <c r="C30" s="282"/>
      <c r="D30" s="282"/>
      <c r="E30" s="282"/>
      <c r="F30" s="256"/>
      <c r="G30" s="256"/>
      <c r="H30" s="256"/>
      <c r="I30" s="256"/>
      <c r="J30" s="257"/>
      <c r="N30" s="4"/>
      <c r="O30" s="4"/>
      <c r="P30" s="4"/>
      <c r="Q30" s="4"/>
      <c r="R30" s="4"/>
    </row>
    <row r="31" spans="1:18" ht="15" customHeight="1" x14ac:dyDescent="0.2">
      <c r="A31" s="275" t="s">
        <v>523</v>
      </c>
      <c r="B31" s="276"/>
      <c r="C31" s="276"/>
      <c r="D31" s="276"/>
      <c r="E31" s="276"/>
      <c r="F31" s="275" t="s">
        <v>525</v>
      </c>
      <c r="G31" s="276"/>
      <c r="H31" s="276"/>
      <c r="I31" s="276"/>
      <c r="J31" s="277"/>
    </row>
    <row r="32" spans="1:18" ht="15" customHeight="1" x14ac:dyDescent="0.2">
      <c r="A32" s="246" t="s">
        <v>929</v>
      </c>
      <c r="B32" s="247"/>
      <c r="C32" s="247"/>
      <c r="D32" s="247"/>
      <c r="E32" s="247"/>
      <c r="F32" s="246" t="s">
        <v>930</v>
      </c>
      <c r="G32" s="247"/>
      <c r="H32" s="247"/>
      <c r="I32" s="247"/>
      <c r="J32" s="248"/>
    </row>
    <row r="33" spans="1:21" ht="15" customHeight="1" x14ac:dyDescent="0.2">
      <c r="A33" s="275" t="s">
        <v>463</v>
      </c>
      <c r="B33" s="276"/>
      <c r="C33" s="277"/>
      <c r="D33" s="276" t="s">
        <v>524</v>
      </c>
      <c r="E33" s="276"/>
      <c r="F33" s="276"/>
      <c r="G33" s="276"/>
      <c r="H33" s="276"/>
      <c r="I33" s="276"/>
      <c r="J33" s="277"/>
    </row>
    <row r="34" spans="1:21" ht="15" customHeight="1" x14ac:dyDescent="0.2">
      <c r="A34" s="240" t="s">
        <v>931</v>
      </c>
      <c r="B34" s="241"/>
      <c r="C34" s="242"/>
      <c r="D34" s="243" t="s">
        <v>932</v>
      </c>
      <c r="E34" s="244"/>
      <c r="F34" s="244"/>
      <c r="G34" s="244"/>
      <c r="H34" s="244"/>
      <c r="I34" s="244"/>
      <c r="J34" s="245"/>
    </row>
    <row r="35" spans="1:21" x14ac:dyDescent="0.2">
      <c r="A35" s="290" t="s">
        <v>526</v>
      </c>
      <c r="B35" s="291"/>
      <c r="C35" s="291"/>
      <c r="D35" s="256"/>
      <c r="E35" s="256"/>
      <c r="F35" s="256"/>
      <c r="G35" s="256"/>
      <c r="H35" s="256"/>
      <c r="I35" s="256"/>
      <c r="J35" s="257"/>
    </row>
    <row r="36" spans="1:21" s="1" customFormat="1" ht="6" customHeight="1" x14ac:dyDescent="0.2">
      <c r="A36" s="78"/>
      <c r="B36" s="79"/>
      <c r="C36" s="79"/>
      <c r="D36" s="80"/>
      <c r="E36" s="80"/>
      <c r="F36" s="80"/>
      <c r="G36" s="80"/>
      <c r="H36" s="80"/>
      <c r="I36" s="80"/>
      <c r="J36" s="81"/>
    </row>
    <row r="37" spans="1:21" ht="12.75" customHeight="1" x14ac:dyDescent="0.2">
      <c r="A37" s="271" t="s">
        <v>926</v>
      </c>
      <c r="B37" s="294"/>
      <c r="C37" s="294"/>
      <c r="D37" s="294"/>
      <c r="E37" s="294"/>
      <c r="F37" s="294"/>
      <c r="G37" s="294"/>
      <c r="H37" s="294"/>
      <c r="I37" s="294"/>
      <c r="J37" s="295"/>
    </row>
    <row r="38" spans="1:21" x14ac:dyDescent="0.2">
      <c r="A38" s="271"/>
      <c r="B38" s="294"/>
      <c r="C38" s="294"/>
      <c r="D38" s="294"/>
      <c r="E38" s="294"/>
      <c r="F38" s="294"/>
      <c r="G38" s="294"/>
      <c r="H38" s="294"/>
      <c r="I38" s="294"/>
      <c r="J38" s="295"/>
      <c r="L38" s="4"/>
      <c r="M38" s="4"/>
      <c r="N38" s="4"/>
      <c r="O38" s="4"/>
      <c r="P38" s="4"/>
      <c r="Q38" s="4"/>
      <c r="R38" s="4"/>
      <c r="S38" s="4"/>
      <c r="T38" s="4"/>
      <c r="U38" s="4"/>
    </row>
    <row r="39" spans="1:21" x14ac:dyDescent="0.2">
      <c r="A39" s="271"/>
      <c r="B39" s="294"/>
      <c r="C39" s="294"/>
      <c r="D39" s="294"/>
      <c r="E39" s="294"/>
      <c r="F39" s="294"/>
      <c r="G39" s="294"/>
      <c r="H39" s="294"/>
      <c r="I39" s="294"/>
      <c r="J39" s="295"/>
      <c r="L39" s="4"/>
      <c r="M39" s="4"/>
      <c r="N39" s="4"/>
      <c r="O39" s="4"/>
      <c r="P39" s="4"/>
      <c r="Q39" s="4"/>
      <c r="R39" s="4"/>
      <c r="S39" s="4"/>
      <c r="T39" s="4"/>
      <c r="U39" s="4"/>
    </row>
    <row r="40" spans="1:21" ht="6" customHeight="1" x14ac:dyDescent="0.2">
      <c r="A40" s="271"/>
      <c r="B40" s="294"/>
      <c r="C40" s="294"/>
      <c r="D40" s="294"/>
      <c r="E40" s="294"/>
      <c r="F40" s="294"/>
      <c r="G40" s="294"/>
      <c r="H40" s="294"/>
      <c r="I40" s="294"/>
      <c r="J40" s="295"/>
      <c r="L40" s="4"/>
      <c r="M40" s="4"/>
      <c r="N40" s="4"/>
      <c r="O40" s="4"/>
      <c r="P40" s="4"/>
      <c r="Q40" s="4"/>
      <c r="R40" s="4"/>
      <c r="S40" s="4"/>
      <c r="T40" s="4"/>
      <c r="U40" s="4"/>
    </row>
    <row r="41" spans="1:21" ht="22.15" customHeight="1" x14ac:dyDescent="0.2">
      <c r="A41" s="271"/>
      <c r="B41" s="294"/>
      <c r="C41" s="294"/>
      <c r="D41" s="294"/>
      <c r="E41" s="294"/>
      <c r="F41" s="294"/>
      <c r="G41" s="294"/>
      <c r="H41" s="294"/>
      <c r="I41" s="294"/>
      <c r="J41" s="295"/>
      <c r="L41" s="292"/>
      <c r="M41" s="292"/>
      <c r="N41" s="292"/>
      <c r="O41" s="292"/>
      <c r="P41" s="292"/>
      <c r="Q41" s="292"/>
      <c r="R41" s="292"/>
      <c r="S41" s="292"/>
      <c r="T41" s="292"/>
      <c r="U41" s="4"/>
    </row>
    <row r="42" spans="1:21" ht="12" customHeight="1" x14ac:dyDescent="0.2">
      <c r="A42" s="271"/>
      <c r="B42" s="294"/>
      <c r="C42" s="294"/>
      <c r="D42" s="294"/>
      <c r="E42" s="294"/>
      <c r="F42" s="294"/>
      <c r="G42" s="294"/>
      <c r="H42" s="294"/>
      <c r="I42" s="294"/>
      <c r="J42" s="295"/>
      <c r="L42" s="292"/>
      <c r="M42" s="292"/>
      <c r="N42" s="292"/>
      <c r="O42" s="292"/>
      <c r="P42" s="292"/>
      <c r="Q42" s="292"/>
      <c r="R42" s="292"/>
      <c r="S42" s="292"/>
      <c r="T42" s="292"/>
      <c r="U42" s="4"/>
    </row>
    <row r="43" spans="1:21" ht="12.75" customHeight="1" x14ac:dyDescent="0.2">
      <c r="A43" s="271"/>
      <c r="B43" s="294"/>
      <c r="C43" s="294"/>
      <c r="D43" s="294"/>
      <c r="E43" s="294"/>
      <c r="F43" s="294"/>
      <c r="G43" s="294"/>
      <c r="H43" s="294"/>
      <c r="I43" s="294"/>
      <c r="J43" s="295"/>
      <c r="L43" s="292"/>
      <c r="M43" s="292"/>
      <c r="N43" s="292"/>
      <c r="O43" s="292"/>
      <c r="P43" s="292"/>
      <c r="Q43" s="292"/>
      <c r="R43" s="292"/>
      <c r="S43" s="292"/>
      <c r="T43" s="292"/>
      <c r="U43" s="4"/>
    </row>
    <row r="44" spans="1:21" ht="12.75" customHeight="1" x14ac:dyDescent="0.2">
      <c r="A44" s="271"/>
      <c r="B44" s="294"/>
      <c r="C44" s="294"/>
      <c r="D44" s="294"/>
      <c r="E44" s="294"/>
      <c r="F44" s="294"/>
      <c r="G44" s="294"/>
      <c r="H44" s="294"/>
      <c r="I44" s="294"/>
      <c r="J44" s="295"/>
      <c r="L44" s="292"/>
      <c r="M44" s="292"/>
      <c r="N44" s="292"/>
      <c r="O44" s="292"/>
      <c r="P44" s="292"/>
      <c r="Q44" s="292"/>
      <c r="R44" s="292"/>
      <c r="S44" s="292"/>
      <c r="T44" s="292"/>
      <c r="U44" s="4"/>
    </row>
    <row r="45" spans="1:21" ht="6" customHeight="1" x14ac:dyDescent="0.2">
      <c r="A45" s="271"/>
      <c r="B45" s="294"/>
      <c r="C45" s="294"/>
      <c r="D45" s="294"/>
      <c r="E45" s="294"/>
      <c r="F45" s="294"/>
      <c r="G45" s="294"/>
      <c r="H45" s="294"/>
      <c r="I45" s="294"/>
      <c r="J45" s="295"/>
      <c r="L45" s="292"/>
      <c r="M45" s="292"/>
      <c r="N45" s="292"/>
      <c r="O45" s="292"/>
      <c r="P45" s="292"/>
      <c r="Q45" s="292"/>
      <c r="R45" s="292"/>
      <c r="S45" s="292"/>
      <c r="T45" s="292"/>
      <c r="U45" s="4"/>
    </row>
    <row r="46" spans="1:21" ht="12.75" customHeight="1" x14ac:dyDescent="0.2">
      <c r="A46" s="271"/>
      <c r="B46" s="294"/>
      <c r="C46" s="294"/>
      <c r="D46" s="294"/>
      <c r="E46" s="294"/>
      <c r="F46" s="294"/>
      <c r="G46" s="294"/>
      <c r="H46" s="294"/>
      <c r="I46" s="294"/>
      <c r="J46" s="295"/>
      <c r="L46" s="4"/>
      <c r="M46" s="4"/>
      <c r="N46" s="4"/>
      <c r="O46" s="4"/>
      <c r="P46" s="4"/>
      <c r="Q46" s="4"/>
      <c r="R46" s="4"/>
      <c r="S46" s="4"/>
      <c r="T46" s="4"/>
      <c r="U46" s="4"/>
    </row>
    <row r="47" spans="1:21" ht="12.75" customHeight="1" x14ac:dyDescent="0.2">
      <c r="A47" s="271"/>
      <c r="B47" s="294"/>
      <c r="C47" s="294"/>
      <c r="D47" s="294"/>
      <c r="E47" s="294"/>
      <c r="F47" s="294"/>
      <c r="G47" s="294"/>
      <c r="H47" s="294"/>
      <c r="I47" s="294"/>
      <c r="J47" s="295"/>
      <c r="L47" s="4"/>
      <c r="M47" s="4"/>
      <c r="N47" s="4"/>
      <c r="O47" s="4"/>
      <c r="P47" s="4"/>
      <c r="Q47" s="4"/>
      <c r="R47" s="4"/>
      <c r="S47" s="4"/>
      <c r="T47" s="4"/>
      <c r="U47" s="4"/>
    </row>
    <row r="48" spans="1:21" ht="12.75" customHeight="1" x14ac:dyDescent="0.2">
      <c r="A48" s="271"/>
      <c r="B48" s="294"/>
      <c r="C48" s="294"/>
      <c r="D48" s="294"/>
      <c r="E48" s="294"/>
      <c r="F48" s="294"/>
      <c r="G48" s="294"/>
      <c r="H48" s="294"/>
      <c r="I48" s="294"/>
      <c r="J48" s="295"/>
      <c r="L48" s="293"/>
      <c r="M48" s="293"/>
      <c r="N48" s="293"/>
      <c r="O48" s="293"/>
      <c r="P48" s="293"/>
      <c r="Q48" s="293"/>
      <c r="R48" s="293"/>
      <c r="S48" s="293"/>
      <c r="T48" s="293"/>
      <c r="U48" s="4"/>
    </row>
    <row r="49" spans="1:21" ht="12" customHeight="1" x14ac:dyDescent="0.2">
      <c r="A49" s="271"/>
      <c r="B49" s="294"/>
      <c r="C49" s="294"/>
      <c r="D49" s="294"/>
      <c r="E49" s="294"/>
      <c r="F49" s="294"/>
      <c r="G49" s="294"/>
      <c r="H49" s="294"/>
      <c r="I49" s="294"/>
      <c r="J49" s="295"/>
      <c r="L49" s="293"/>
      <c r="M49" s="293"/>
      <c r="N49" s="293"/>
      <c r="O49" s="293"/>
      <c r="P49" s="293"/>
      <c r="Q49" s="293"/>
      <c r="R49" s="293"/>
      <c r="S49" s="293"/>
      <c r="T49" s="293"/>
      <c r="U49" s="4"/>
    </row>
    <row r="50" spans="1:21" s="113" customFormat="1" ht="55.9" customHeight="1" x14ac:dyDescent="0.2">
      <c r="A50" s="271"/>
      <c r="B50" s="294"/>
      <c r="C50" s="294"/>
      <c r="D50" s="294"/>
      <c r="E50" s="294"/>
      <c r="F50" s="294"/>
      <c r="G50" s="294"/>
      <c r="H50" s="294"/>
      <c r="I50" s="294"/>
      <c r="J50" s="295"/>
      <c r="L50" s="293"/>
      <c r="M50" s="293"/>
      <c r="N50" s="293"/>
      <c r="O50" s="293"/>
      <c r="P50" s="293"/>
      <c r="Q50" s="293"/>
      <c r="R50" s="293"/>
      <c r="S50" s="293"/>
      <c r="T50" s="293"/>
      <c r="U50" s="196"/>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s>
  <printOptions horizontalCentered="1"/>
  <pageMargins left="0.5" right="0.5" top="0.5" bottom="0.5" header="0.5" footer="0.25"/>
  <pageSetup scale="98" orientation="portrait" horizontalDpi="300" verticalDpi="300" copies="2" r:id="rId2"/>
  <headerFooter>
    <oddFooter>&amp;L&amp;F</oddFooter>
  </headerFooter>
  <rowBreaks count="1" manualBreakCount="1">
    <brk id="53" max="16383" man="1"/>
  </rowBreaks>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5" activePane="bottomLeft" state="frozen"/>
      <selection pane="bottomLeft" activeCell="A32" sqref="A32:O43"/>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7" customFormat="1" ht="15.75" customHeight="1" x14ac:dyDescent="0.2">
      <c r="A1" s="298" t="s">
        <v>843</v>
      </c>
      <c r="B1" s="299"/>
      <c r="C1" s="299"/>
      <c r="D1" s="299"/>
      <c r="E1" s="299"/>
      <c r="F1" s="299"/>
      <c r="G1" s="299"/>
      <c r="H1" s="299"/>
      <c r="I1" s="299"/>
      <c r="J1" s="299"/>
      <c r="K1" s="296" t="str">
        <f>'CONTACT INFORMATION'!$A$24</f>
        <v>San Bernardino</v>
      </c>
      <c r="L1" s="296"/>
      <c r="M1" s="296"/>
      <c r="N1" s="296"/>
      <c r="O1" s="297"/>
      <c r="P1" s="209"/>
      <c r="Q1" s="209"/>
      <c r="R1" s="209"/>
      <c r="S1" s="209"/>
      <c r="T1" s="209"/>
      <c r="U1" s="209"/>
      <c r="V1" s="209"/>
      <c r="W1" s="209"/>
      <c r="X1" s="209"/>
    </row>
    <row r="2" spans="1:24" s="1" customFormat="1" ht="8.25" customHeight="1" x14ac:dyDescent="0.25">
      <c r="A2" s="147"/>
      <c r="B2" s="147"/>
      <c r="C2" s="147"/>
      <c r="D2" s="147"/>
      <c r="E2" s="147"/>
      <c r="F2" s="147"/>
      <c r="G2" s="147"/>
      <c r="H2" s="147"/>
      <c r="I2" s="147"/>
      <c r="J2" s="147"/>
      <c r="K2" s="148"/>
      <c r="L2" s="148"/>
      <c r="M2" s="148"/>
      <c r="N2" s="148"/>
      <c r="O2" s="148"/>
      <c r="P2" s="210"/>
      <c r="Q2" s="210"/>
      <c r="R2" s="210"/>
      <c r="S2" s="210"/>
      <c r="T2" s="210"/>
      <c r="U2" s="210"/>
      <c r="V2" s="210"/>
      <c r="W2" s="210"/>
      <c r="X2" s="210"/>
    </row>
    <row r="3" spans="1:24" s="1" customFormat="1" ht="15.75" customHeight="1" x14ac:dyDescent="0.2">
      <c r="A3" s="301" t="s">
        <v>844</v>
      </c>
      <c r="B3" s="302"/>
      <c r="C3" s="302"/>
      <c r="D3" s="302"/>
      <c r="E3" s="302"/>
      <c r="F3" s="302"/>
      <c r="G3" s="302"/>
      <c r="H3" s="302"/>
      <c r="I3" s="302"/>
      <c r="J3" s="302"/>
      <c r="K3" s="302"/>
      <c r="L3" s="302"/>
      <c r="M3" s="302"/>
      <c r="N3" s="302"/>
      <c r="O3" s="303"/>
      <c r="P3" s="210"/>
      <c r="Q3" s="210"/>
      <c r="R3" s="210"/>
      <c r="S3" s="210"/>
      <c r="T3" s="210"/>
      <c r="U3" s="210"/>
      <c r="V3" s="210"/>
      <c r="W3" s="210"/>
      <c r="X3" s="210"/>
    </row>
    <row r="4" spans="1:24" s="42" customFormat="1" ht="59.25" customHeight="1" x14ac:dyDescent="0.2">
      <c r="A4" s="305" t="s">
        <v>923</v>
      </c>
      <c r="B4" s="306"/>
      <c r="C4" s="306"/>
      <c r="D4" s="306"/>
      <c r="E4" s="306"/>
      <c r="F4" s="306"/>
      <c r="G4" s="306"/>
      <c r="H4" s="306"/>
      <c r="I4" s="306"/>
      <c r="J4" s="306"/>
      <c r="K4" s="306"/>
      <c r="L4" s="306"/>
      <c r="M4" s="306"/>
      <c r="N4" s="306"/>
      <c r="O4" s="307"/>
      <c r="P4" s="211"/>
      <c r="Q4" s="211"/>
      <c r="R4" s="211"/>
      <c r="S4" s="211"/>
      <c r="T4" s="211"/>
      <c r="U4" s="211"/>
      <c r="V4" s="211"/>
      <c r="W4" s="211"/>
      <c r="X4" s="211"/>
    </row>
    <row r="5" spans="1:24" s="44" customFormat="1" ht="12.75" customHeight="1" x14ac:dyDescent="0.2">
      <c r="A5" s="89"/>
      <c r="B5" s="71"/>
      <c r="C5" s="71"/>
      <c r="D5" s="71"/>
      <c r="E5" s="71"/>
      <c r="F5" s="71"/>
      <c r="G5" s="71"/>
      <c r="H5" s="71"/>
      <c r="I5" s="71"/>
      <c r="J5" s="71"/>
      <c r="K5" s="71"/>
      <c r="L5" s="71"/>
      <c r="M5" s="71"/>
      <c r="N5" s="71"/>
      <c r="O5" s="90"/>
      <c r="P5" s="212"/>
      <c r="Q5" s="212"/>
      <c r="R5" s="212"/>
      <c r="S5" s="212"/>
      <c r="T5" s="212"/>
      <c r="U5" s="212"/>
      <c r="V5" s="212"/>
      <c r="W5" s="212"/>
      <c r="X5" s="212"/>
    </row>
    <row r="6" spans="1:24" s="44" customFormat="1" ht="12.75" customHeight="1" x14ac:dyDescent="0.2">
      <c r="A6" s="89"/>
      <c r="B6" s="71"/>
      <c r="C6" s="300"/>
      <c r="D6" s="300"/>
      <c r="E6" s="300"/>
      <c r="F6" s="300"/>
      <c r="G6" s="300"/>
      <c r="H6" s="300"/>
      <c r="I6" s="300"/>
      <c r="J6" s="300"/>
      <c r="K6" s="300"/>
      <c r="L6" s="300"/>
      <c r="M6" s="71"/>
      <c r="N6" s="71"/>
      <c r="O6" s="90"/>
      <c r="P6" s="212"/>
      <c r="Q6" s="212"/>
      <c r="R6" s="212"/>
      <c r="S6" s="212"/>
      <c r="T6" s="212"/>
      <c r="U6" s="212"/>
      <c r="V6" s="212"/>
      <c r="W6" s="212"/>
      <c r="X6" s="212"/>
    </row>
    <row r="7" spans="1:24" s="14" customFormat="1" ht="17.25" customHeight="1" x14ac:dyDescent="0.2">
      <c r="A7" s="93"/>
      <c r="B7" s="94"/>
      <c r="C7" s="94"/>
      <c r="D7" s="304" t="s">
        <v>813</v>
      </c>
      <c r="E7" s="304"/>
      <c r="F7" s="304"/>
      <c r="G7" s="304"/>
      <c r="H7" s="304"/>
      <c r="I7" s="304"/>
      <c r="J7" s="304"/>
      <c r="K7" s="304"/>
      <c r="L7" s="304"/>
      <c r="M7" s="206"/>
      <c r="N7" s="94"/>
      <c r="O7" s="95"/>
      <c r="P7" s="213"/>
      <c r="Q7" s="213"/>
      <c r="R7" s="213"/>
      <c r="S7" s="213"/>
      <c r="T7" s="213"/>
      <c r="U7" s="213"/>
      <c r="V7" s="213"/>
      <c r="W7" s="213"/>
      <c r="X7" s="213"/>
    </row>
    <row r="8" spans="1:24" s="41" customFormat="1" ht="15" x14ac:dyDescent="0.25">
      <c r="A8" s="96"/>
      <c r="B8" s="138"/>
      <c r="C8" s="136"/>
      <c r="D8" s="177"/>
      <c r="E8" s="308" t="s">
        <v>885</v>
      </c>
      <c r="F8" s="308"/>
      <c r="G8" s="308"/>
      <c r="H8" s="308"/>
      <c r="I8" s="309">
        <v>94</v>
      </c>
      <c r="J8" s="310"/>
      <c r="K8" s="137"/>
      <c r="L8" s="137"/>
      <c r="M8" s="137"/>
      <c r="N8" s="178"/>
      <c r="O8" s="179"/>
      <c r="P8" s="214"/>
      <c r="Q8" s="214"/>
      <c r="R8" s="214"/>
      <c r="S8" s="214"/>
      <c r="T8" s="214"/>
      <c r="U8" s="214"/>
      <c r="V8" s="214"/>
      <c r="W8" s="214"/>
      <c r="X8" s="214"/>
    </row>
    <row r="9" spans="1:24" s="41" customFormat="1" ht="15" x14ac:dyDescent="0.25">
      <c r="A9" s="96"/>
      <c r="B9" s="138"/>
      <c r="C9" s="136"/>
      <c r="D9" s="177"/>
      <c r="E9" s="311" t="s">
        <v>886</v>
      </c>
      <c r="F9" s="311"/>
      <c r="G9" s="311"/>
      <c r="H9" s="311"/>
      <c r="I9" s="312">
        <v>94</v>
      </c>
      <c r="J9" s="313"/>
      <c r="K9" s="137"/>
      <c r="L9" s="137"/>
      <c r="M9" s="137"/>
      <c r="N9" s="178"/>
      <c r="O9" s="179"/>
      <c r="P9" s="214"/>
      <c r="Q9" s="214"/>
      <c r="R9" s="214"/>
      <c r="S9" s="214"/>
      <c r="T9" s="214"/>
      <c r="U9" s="214"/>
      <c r="V9" s="214"/>
      <c r="W9" s="214"/>
      <c r="X9" s="214"/>
    </row>
    <row r="10" spans="1:24" s="41" customFormat="1" ht="15" x14ac:dyDescent="0.25">
      <c r="A10" s="96"/>
      <c r="B10" s="138"/>
      <c r="C10" s="136"/>
      <c r="D10" s="177"/>
      <c r="E10" s="308" t="s">
        <v>887</v>
      </c>
      <c r="F10" s="316"/>
      <c r="G10" s="316"/>
      <c r="H10" s="317"/>
      <c r="I10" s="309">
        <v>1758</v>
      </c>
      <c r="J10" s="310"/>
      <c r="K10" s="137"/>
      <c r="L10" s="137"/>
      <c r="M10" s="137"/>
      <c r="N10" s="178"/>
      <c r="O10" s="179"/>
      <c r="P10" s="214"/>
      <c r="Q10" s="214"/>
      <c r="R10" s="214"/>
      <c r="S10" s="214"/>
      <c r="T10" s="214"/>
      <c r="U10" s="214"/>
      <c r="V10" s="214"/>
      <c r="W10" s="214"/>
      <c r="X10" s="214"/>
    </row>
    <row r="11" spans="1:24" s="41" customFormat="1" ht="15" x14ac:dyDescent="0.25">
      <c r="A11" s="96"/>
      <c r="B11" s="138"/>
      <c r="C11" s="136"/>
      <c r="D11" s="177"/>
      <c r="E11" s="160"/>
      <c r="F11" s="160"/>
      <c r="G11" s="160"/>
      <c r="H11" s="160"/>
      <c r="I11" s="180"/>
      <c r="J11" s="180"/>
      <c r="K11" s="137"/>
      <c r="L11" s="137"/>
      <c r="M11" s="137"/>
      <c r="N11" s="178"/>
      <c r="O11" s="179"/>
      <c r="P11" s="214"/>
      <c r="Q11" s="214"/>
      <c r="R11" s="214"/>
      <c r="S11" s="214"/>
      <c r="T11" s="214"/>
      <c r="U11" s="214"/>
      <c r="V11" s="214"/>
      <c r="W11" s="214"/>
      <c r="X11" s="214"/>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5" t="s">
        <v>874</v>
      </c>
      <c r="E13" s="315"/>
      <c r="F13" s="315"/>
      <c r="G13" s="315"/>
      <c r="H13" s="315"/>
      <c r="I13" s="315"/>
      <c r="J13" s="315"/>
      <c r="K13" s="315"/>
      <c r="L13" s="315"/>
      <c r="M13" s="100"/>
      <c r="N13" s="100"/>
      <c r="O13" s="101"/>
      <c r="P13" s="211"/>
      <c r="Q13" s="211"/>
      <c r="R13" s="211"/>
      <c r="S13" s="211"/>
      <c r="T13" s="211"/>
      <c r="U13" s="211"/>
      <c r="V13" s="211"/>
      <c r="W13" s="211"/>
      <c r="X13" s="211"/>
    </row>
    <row r="14" spans="1:24" ht="14.25" x14ac:dyDescent="0.2">
      <c r="A14" s="91"/>
      <c r="B14" s="45"/>
      <c r="C14" s="128"/>
      <c r="D14" s="128"/>
      <c r="E14" s="308" t="s">
        <v>814</v>
      </c>
      <c r="F14" s="308"/>
      <c r="G14" s="308"/>
      <c r="H14" s="308"/>
      <c r="I14" s="309"/>
      <c r="J14" s="310"/>
      <c r="K14" s="97"/>
      <c r="L14" s="97"/>
      <c r="M14" s="97"/>
      <c r="N14" s="97"/>
      <c r="O14" s="98"/>
    </row>
    <row r="15" spans="1:24" ht="14.25" x14ac:dyDescent="0.2">
      <c r="A15" s="91"/>
      <c r="B15" s="45"/>
      <c r="C15" s="128"/>
      <c r="D15" s="128"/>
      <c r="E15" s="318" t="s">
        <v>815</v>
      </c>
      <c r="F15" s="318"/>
      <c r="G15" s="318"/>
      <c r="H15" s="318"/>
      <c r="I15" s="312"/>
      <c r="J15" s="313"/>
      <c r="K15" s="97"/>
      <c r="L15" s="97"/>
      <c r="M15" s="97"/>
      <c r="N15" s="97"/>
      <c r="O15" s="98"/>
    </row>
    <row r="16" spans="1:24" ht="15" x14ac:dyDescent="0.25">
      <c r="A16" s="102"/>
      <c r="B16" s="45"/>
      <c r="C16" s="128"/>
      <c r="D16" s="128"/>
      <c r="E16" s="314" t="s">
        <v>827</v>
      </c>
      <c r="F16" s="314"/>
      <c r="G16" s="314"/>
      <c r="H16" s="314"/>
      <c r="I16" s="319"/>
      <c r="J16" s="320"/>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3" t="s">
        <v>850</v>
      </c>
      <c r="E19" s="203"/>
      <c r="F19" s="203"/>
      <c r="G19" s="203"/>
      <c r="H19" s="203"/>
      <c r="I19" s="203"/>
      <c r="J19" s="203"/>
      <c r="K19" s="203"/>
      <c r="L19" s="100"/>
      <c r="M19" s="100"/>
      <c r="N19" s="100"/>
      <c r="O19" s="101"/>
      <c r="P19" s="211"/>
      <c r="Q19" s="211"/>
      <c r="R19" s="211"/>
      <c r="S19" s="211"/>
      <c r="T19" s="211"/>
      <c r="U19" s="211"/>
      <c r="V19" s="211"/>
      <c r="W19" s="211"/>
      <c r="X19" s="211"/>
    </row>
    <row r="20" spans="1:24" ht="14.25" x14ac:dyDescent="0.2">
      <c r="A20" s="102"/>
      <c r="B20" s="128"/>
      <c r="C20" s="128"/>
      <c r="D20" s="128"/>
      <c r="E20" s="308" t="s">
        <v>817</v>
      </c>
      <c r="F20" s="308"/>
      <c r="G20" s="308"/>
      <c r="H20" s="308"/>
      <c r="I20" s="309"/>
      <c r="J20" s="310"/>
      <c r="K20" s="97"/>
      <c r="L20" s="97"/>
      <c r="M20" s="97"/>
      <c r="N20" s="97"/>
      <c r="O20" s="98"/>
    </row>
    <row r="21" spans="1:24" ht="14.25" x14ac:dyDescent="0.2">
      <c r="A21" s="102"/>
      <c r="B21" s="128"/>
      <c r="C21" s="128"/>
      <c r="D21" s="128"/>
      <c r="E21" s="318" t="s">
        <v>818</v>
      </c>
      <c r="F21" s="318"/>
      <c r="G21" s="318"/>
      <c r="H21" s="318"/>
      <c r="I21" s="321"/>
      <c r="J21" s="322"/>
      <c r="K21" s="97"/>
      <c r="L21" s="97"/>
      <c r="M21" s="97"/>
      <c r="N21" s="97"/>
      <c r="O21" s="98"/>
    </row>
    <row r="22" spans="1:24" ht="14.25" x14ac:dyDescent="0.2">
      <c r="A22" s="102"/>
      <c r="B22" s="128"/>
      <c r="C22" s="128"/>
      <c r="D22" s="128"/>
      <c r="E22" s="308" t="s">
        <v>819</v>
      </c>
      <c r="F22" s="308"/>
      <c r="G22" s="308"/>
      <c r="H22" s="308"/>
      <c r="I22" s="309"/>
      <c r="J22" s="310"/>
      <c r="K22" s="97"/>
      <c r="L22" s="97"/>
      <c r="M22" s="97"/>
      <c r="N22" s="97"/>
      <c r="O22" s="98"/>
    </row>
    <row r="23" spans="1:24" ht="14.25" x14ac:dyDescent="0.2">
      <c r="A23" s="102"/>
      <c r="B23" s="128"/>
      <c r="C23" s="128"/>
      <c r="D23" s="128"/>
      <c r="E23" s="318" t="s">
        <v>820</v>
      </c>
      <c r="F23" s="318"/>
      <c r="G23" s="318"/>
      <c r="H23" s="318"/>
      <c r="I23" s="312"/>
      <c r="J23" s="313"/>
      <c r="K23" s="97"/>
      <c r="L23" s="97"/>
      <c r="M23" s="97"/>
      <c r="N23" s="97"/>
      <c r="O23" s="98"/>
    </row>
    <row r="24" spans="1:24" ht="14.25" x14ac:dyDescent="0.2">
      <c r="A24" s="102"/>
      <c r="B24" s="128"/>
      <c r="C24" s="128"/>
      <c r="D24" s="128"/>
      <c r="E24" s="308" t="s">
        <v>821</v>
      </c>
      <c r="F24" s="308"/>
      <c r="G24" s="308"/>
      <c r="H24" s="308"/>
      <c r="I24" s="309"/>
      <c r="J24" s="310"/>
      <c r="K24" s="97"/>
      <c r="L24" s="97"/>
      <c r="M24" s="97"/>
      <c r="N24" s="97"/>
      <c r="O24" s="98"/>
    </row>
    <row r="25" spans="1:24" ht="14.25" x14ac:dyDescent="0.2">
      <c r="A25" s="102"/>
      <c r="B25" s="128"/>
      <c r="C25" s="128"/>
      <c r="D25" s="128"/>
      <c r="E25" s="318" t="s">
        <v>822</v>
      </c>
      <c r="F25" s="318"/>
      <c r="G25" s="318"/>
      <c r="H25" s="318"/>
      <c r="I25" s="312"/>
      <c r="J25" s="313"/>
      <c r="K25" s="97"/>
      <c r="L25" s="97"/>
      <c r="M25" s="97"/>
      <c r="N25" s="97"/>
      <c r="O25" s="98"/>
    </row>
    <row r="26" spans="1:24" ht="14.25" x14ac:dyDescent="0.2">
      <c r="A26" s="102"/>
      <c r="B26" s="128"/>
      <c r="C26" s="128"/>
      <c r="D26" s="128"/>
      <c r="E26" s="308" t="s">
        <v>823</v>
      </c>
      <c r="F26" s="308"/>
      <c r="G26" s="308"/>
      <c r="H26" s="308"/>
      <c r="I26" s="309"/>
      <c r="J26" s="310"/>
      <c r="K26" s="97"/>
      <c r="L26" s="97"/>
      <c r="M26" s="97"/>
      <c r="N26" s="97"/>
      <c r="O26" s="98"/>
    </row>
    <row r="27" spans="1:24" ht="15" x14ac:dyDescent="0.25">
      <c r="A27" s="102"/>
      <c r="B27" s="128"/>
      <c r="C27" s="128"/>
      <c r="D27" s="128"/>
      <c r="E27" s="314" t="s">
        <v>827</v>
      </c>
      <c r="F27" s="314"/>
      <c r="G27" s="314"/>
      <c r="H27" s="314"/>
      <c r="I27" s="319">
        <f>SUM(I20:J26)</f>
        <v>0</v>
      </c>
      <c r="J27" s="320"/>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0"/>
      <c r="Q28" s="210"/>
      <c r="R28" s="210"/>
      <c r="S28" s="210"/>
      <c r="T28" s="210"/>
      <c r="U28" s="210"/>
      <c r="V28" s="210"/>
      <c r="W28" s="210"/>
      <c r="X28" s="210"/>
    </row>
    <row r="29" spans="1:24" s="1" customFormat="1" ht="15" x14ac:dyDescent="0.25">
      <c r="A29" s="103"/>
      <c r="B29" s="143"/>
      <c r="C29" s="144"/>
      <c r="D29" s="144"/>
      <c r="E29" s="144"/>
      <c r="F29" s="145"/>
      <c r="G29" s="145"/>
      <c r="H29" s="145"/>
      <c r="I29" s="145"/>
      <c r="J29" s="145"/>
      <c r="K29" s="145"/>
      <c r="L29" s="145"/>
      <c r="M29" s="145"/>
      <c r="N29" s="145"/>
      <c r="O29" s="146"/>
      <c r="P29" s="210"/>
      <c r="Q29" s="210"/>
      <c r="R29" s="210"/>
      <c r="S29" s="210"/>
      <c r="T29" s="210"/>
      <c r="U29" s="210"/>
      <c r="V29" s="210"/>
      <c r="W29" s="210"/>
      <c r="X29" s="210"/>
    </row>
    <row r="30" spans="1:24" ht="14.45" customHeight="1" x14ac:dyDescent="0.2"/>
    <row r="31" spans="1:24" ht="14.1" customHeight="1" x14ac:dyDescent="0.2">
      <c r="A31" s="188" t="s">
        <v>888</v>
      </c>
    </row>
    <row r="32" spans="1:24" ht="14.1" customHeight="1" x14ac:dyDescent="0.2">
      <c r="A32" s="326" t="s">
        <v>942</v>
      </c>
      <c r="B32" s="327"/>
      <c r="C32" s="327"/>
      <c r="D32" s="327"/>
      <c r="E32" s="327"/>
      <c r="F32" s="327"/>
      <c r="G32" s="327"/>
      <c r="H32" s="327"/>
      <c r="I32" s="327"/>
      <c r="J32" s="327"/>
      <c r="K32" s="327"/>
      <c r="L32" s="327"/>
      <c r="M32" s="327"/>
      <c r="N32" s="327"/>
      <c r="O32" s="328"/>
    </row>
    <row r="33" spans="1:24" ht="14.1" customHeight="1" x14ac:dyDescent="0.2">
      <c r="A33" s="329"/>
      <c r="B33" s="330"/>
      <c r="C33" s="330"/>
      <c r="D33" s="330"/>
      <c r="E33" s="330"/>
      <c r="F33" s="330"/>
      <c r="G33" s="330"/>
      <c r="H33" s="330"/>
      <c r="I33" s="330"/>
      <c r="J33" s="330"/>
      <c r="K33" s="330"/>
      <c r="L33" s="330"/>
      <c r="M33" s="330"/>
      <c r="N33" s="330"/>
      <c r="O33" s="331"/>
    </row>
    <row r="34" spans="1:24" ht="14.1" customHeight="1" x14ac:dyDescent="0.2">
      <c r="A34" s="329"/>
      <c r="B34" s="330"/>
      <c r="C34" s="330"/>
      <c r="D34" s="330"/>
      <c r="E34" s="330"/>
      <c r="F34" s="330"/>
      <c r="G34" s="330"/>
      <c r="H34" s="330"/>
      <c r="I34" s="330"/>
      <c r="J34" s="330"/>
      <c r="K34" s="330"/>
      <c r="L34" s="330"/>
      <c r="M34" s="330"/>
      <c r="N34" s="330"/>
      <c r="O34" s="331"/>
    </row>
    <row r="35" spans="1:24" ht="14.1" customHeight="1" x14ac:dyDescent="0.2">
      <c r="A35" s="329"/>
      <c r="B35" s="330"/>
      <c r="C35" s="330"/>
      <c r="D35" s="330"/>
      <c r="E35" s="330"/>
      <c r="F35" s="330"/>
      <c r="G35" s="330"/>
      <c r="H35" s="330"/>
      <c r="I35" s="330"/>
      <c r="J35" s="330"/>
      <c r="K35" s="330"/>
      <c r="L35" s="330"/>
      <c r="M35" s="330"/>
      <c r="N35" s="330"/>
      <c r="O35" s="331"/>
    </row>
    <row r="36" spans="1:24" ht="14.1" customHeight="1" x14ac:dyDescent="0.2">
      <c r="A36" s="329"/>
      <c r="B36" s="330"/>
      <c r="C36" s="330"/>
      <c r="D36" s="330"/>
      <c r="E36" s="330"/>
      <c r="F36" s="330"/>
      <c r="G36" s="330"/>
      <c r="H36" s="330"/>
      <c r="I36" s="330"/>
      <c r="J36" s="330"/>
      <c r="K36" s="330"/>
      <c r="L36" s="330"/>
      <c r="M36" s="330"/>
      <c r="N36" s="330"/>
      <c r="O36" s="331"/>
    </row>
    <row r="37" spans="1:24" ht="14.1" customHeight="1" x14ac:dyDescent="0.2">
      <c r="A37" s="329"/>
      <c r="B37" s="330"/>
      <c r="C37" s="330"/>
      <c r="D37" s="330"/>
      <c r="E37" s="330"/>
      <c r="F37" s="330"/>
      <c r="G37" s="330"/>
      <c r="H37" s="330"/>
      <c r="I37" s="330"/>
      <c r="J37" s="330"/>
      <c r="K37" s="330"/>
      <c r="L37" s="330"/>
      <c r="M37" s="330"/>
      <c r="N37" s="330"/>
      <c r="O37" s="331"/>
    </row>
    <row r="38" spans="1:24" ht="14.1" customHeight="1" x14ac:dyDescent="0.2">
      <c r="A38" s="329"/>
      <c r="B38" s="330"/>
      <c r="C38" s="330"/>
      <c r="D38" s="330"/>
      <c r="E38" s="330"/>
      <c r="F38" s="330"/>
      <c r="G38" s="330"/>
      <c r="H38" s="330"/>
      <c r="I38" s="330"/>
      <c r="J38" s="330"/>
      <c r="K38" s="330"/>
      <c r="L38" s="330"/>
      <c r="M38" s="330"/>
      <c r="N38" s="330"/>
      <c r="O38" s="331"/>
    </row>
    <row r="39" spans="1:24" ht="14.1" customHeight="1" x14ac:dyDescent="0.2">
      <c r="A39" s="329"/>
      <c r="B39" s="330"/>
      <c r="C39" s="330"/>
      <c r="D39" s="330"/>
      <c r="E39" s="330"/>
      <c r="F39" s="330"/>
      <c r="G39" s="330"/>
      <c r="H39" s="330"/>
      <c r="I39" s="330"/>
      <c r="J39" s="330"/>
      <c r="K39" s="330"/>
      <c r="L39" s="330"/>
      <c r="M39" s="330"/>
      <c r="N39" s="330"/>
      <c r="O39" s="331"/>
    </row>
    <row r="40" spans="1:24" ht="14.1" customHeight="1" x14ac:dyDescent="0.2">
      <c r="A40" s="329"/>
      <c r="B40" s="330"/>
      <c r="C40" s="330"/>
      <c r="D40" s="330"/>
      <c r="E40" s="330"/>
      <c r="F40" s="330"/>
      <c r="G40" s="330"/>
      <c r="H40" s="330"/>
      <c r="I40" s="330"/>
      <c r="J40" s="330"/>
      <c r="K40" s="330"/>
      <c r="L40" s="330"/>
      <c r="M40" s="330"/>
      <c r="N40" s="330"/>
      <c r="O40" s="331"/>
    </row>
    <row r="41" spans="1:24" ht="14.1" customHeight="1" x14ac:dyDescent="0.2">
      <c r="A41" s="329"/>
      <c r="B41" s="330"/>
      <c r="C41" s="330"/>
      <c r="D41" s="330"/>
      <c r="E41" s="330"/>
      <c r="F41" s="330"/>
      <c r="G41" s="330"/>
      <c r="H41" s="330"/>
      <c r="I41" s="330"/>
      <c r="J41" s="330"/>
      <c r="K41" s="330"/>
      <c r="L41" s="330"/>
      <c r="M41" s="330"/>
      <c r="N41" s="330"/>
      <c r="O41" s="331"/>
    </row>
    <row r="42" spans="1:24" ht="14.1" customHeight="1" x14ac:dyDescent="0.2">
      <c r="A42" s="329"/>
      <c r="B42" s="330"/>
      <c r="C42" s="330"/>
      <c r="D42" s="330"/>
      <c r="E42" s="330"/>
      <c r="F42" s="330"/>
      <c r="G42" s="330"/>
      <c r="H42" s="330"/>
      <c r="I42" s="330"/>
      <c r="J42" s="330"/>
      <c r="K42" s="330"/>
      <c r="L42" s="330"/>
      <c r="M42" s="330"/>
      <c r="N42" s="330"/>
      <c r="O42" s="331"/>
    </row>
    <row r="43" spans="1:24" ht="14.1" customHeight="1" x14ac:dyDescent="0.2">
      <c r="A43" s="332"/>
      <c r="B43" s="333"/>
      <c r="C43" s="333"/>
      <c r="D43" s="333"/>
      <c r="E43" s="333"/>
      <c r="F43" s="333"/>
      <c r="G43" s="333"/>
      <c r="H43" s="333"/>
      <c r="I43" s="333"/>
      <c r="J43" s="333"/>
      <c r="K43" s="333"/>
      <c r="L43" s="333"/>
      <c r="M43" s="333"/>
      <c r="N43" s="333"/>
      <c r="O43" s="334"/>
    </row>
    <row r="44" spans="1:24" s="135" customFormat="1" ht="14.1" customHeight="1" x14ac:dyDescent="0.2">
      <c r="A44" s="204"/>
      <c r="B44" s="204"/>
      <c r="C44" s="204"/>
      <c r="D44" s="204"/>
      <c r="E44" s="204"/>
      <c r="F44" s="149"/>
      <c r="G44" s="325"/>
      <c r="H44" s="325"/>
      <c r="I44" s="325"/>
      <c r="J44" s="325"/>
      <c r="K44" s="120"/>
      <c r="L44" s="134"/>
      <c r="M44" s="134"/>
      <c r="N44" s="323"/>
      <c r="O44" s="323"/>
      <c r="P44" s="134"/>
      <c r="Q44" s="134"/>
      <c r="R44" s="134"/>
      <c r="S44" s="134"/>
      <c r="T44" s="134"/>
      <c r="U44" s="134"/>
      <c r="V44" s="134"/>
      <c r="W44" s="134"/>
      <c r="X44" s="134"/>
    </row>
    <row r="45" spans="1:24" ht="15" x14ac:dyDescent="0.25">
      <c r="A45" s="73"/>
    </row>
    <row r="50" spans="1:24" s="135" customFormat="1" x14ac:dyDescent="0.2">
      <c r="A50" s="324"/>
      <c r="B50" s="324"/>
      <c r="C50" s="324"/>
      <c r="D50" s="324"/>
      <c r="E50" s="324"/>
      <c r="F50" s="324"/>
      <c r="G50" s="133"/>
      <c r="H50" s="133"/>
      <c r="I50" s="120"/>
      <c r="J50" s="120"/>
      <c r="K50" s="120"/>
      <c r="L50" s="134"/>
      <c r="M50" s="134"/>
      <c r="N50" s="323"/>
      <c r="O50" s="323"/>
      <c r="P50" s="134"/>
      <c r="Q50" s="134"/>
      <c r="R50" s="134"/>
      <c r="S50" s="134"/>
      <c r="T50" s="134"/>
      <c r="U50" s="134"/>
      <c r="V50" s="134"/>
      <c r="W50" s="134"/>
      <c r="X50" s="134"/>
    </row>
    <row r="68" spans="2:2" x14ac:dyDescent="0.2">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5" activePane="bottomLeft" state="frozen"/>
      <selection activeCell="B1" sqref="B1"/>
      <selection pane="bottomLeft" activeCell="D25" sqref="D25:I25"/>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84" t="s">
        <v>843</v>
      </c>
      <c r="B1" s="385"/>
      <c r="C1" s="385"/>
      <c r="D1" s="385"/>
      <c r="E1" s="385"/>
      <c r="F1" s="385"/>
      <c r="G1" s="385"/>
      <c r="H1" s="385"/>
      <c r="I1" s="385"/>
      <c r="J1" s="385"/>
      <c r="K1" s="382" t="str">
        <f>'CONTACT INFORMATION'!$A$24</f>
        <v>San Bernardino</v>
      </c>
      <c r="L1" s="382"/>
      <c r="M1" s="382"/>
      <c r="N1" s="382"/>
      <c r="O1" s="383"/>
    </row>
    <row r="2" spans="1:37" s="1" customFormat="1" ht="8.1" customHeight="1" x14ac:dyDescent="0.25">
      <c r="A2" s="57"/>
      <c r="B2" s="57"/>
      <c r="C2" s="57"/>
      <c r="D2" s="57"/>
      <c r="E2" s="57"/>
      <c r="F2" s="57"/>
      <c r="G2" s="57"/>
      <c r="H2" s="57"/>
      <c r="I2" s="57"/>
      <c r="J2" s="57"/>
      <c r="K2" s="57"/>
      <c r="L2" s="57"/>
      <c r="M2" s="57"/>
      <c r="N2" s="57"/>
      <c r="O2" s="57"/>
      <c r="P2" s="210"/>
      <c r="Q2" s="210"/>
      <c r="R2" s="210"/>
      <c r="S2" s="210"/>
      <c r="T2" s="210"/>
      <c r="U2" s="210"/>
      <c r="V2" s="210"/>
      <c r="W2" s="210"/>
      <c r="X2" s="210"/>
      <c r="Y2" s="210"/>
      <c r="Z2" s="210"/>
      <c r="AA2" s="210"/>
      <c r="AB2" s="210"/>
      <c r="AC2" s="210"/>
      <c r="AD2" s="210"/>
      <c r="AE2" s="210"/>
      <c r="AF2" s="210"/>
      <c r="AG2" s="210"/>
      <c r="AH2" s="210"/>
      <c r="AI2" s="210"/>
      <c r="AJ2" s="210"/>
      <c r="AK2" s="210"/>
    </row>
    <row r="3" spans="1:37" ht="24" customHeight="1" x14ac:dyDescent="0.2">
      <c r="A3" s="379" t="s">
        <v>845</v>
      </c>
      <c r="B3" s="380"/>
      <c r="C3" s="380"/>
      <c r="D3" s="380"/>
      <c r="E3" s="380"/>
      <c r="F3" s="380"/>
      <c r="G3" s="380"/>
      <c r="H3" s="380"/>
      <c r="I3" s="380"/>
      <c r="J3" s="380"/>
      <c r="K3" s="380"/>
      <c r="L3" s="380"/>
      <c r="M3" s="380"/>
      <c r="N3" s="380"/>
      <c r="O3" s="381"/>
    </row>
    <row r="4" spans="1:37" s="42" customFormat="1" ht="44.25" customHeight="1" x14ac:dyDescent="0.2">
      <c r="A4" s="376" t="s">
        <v>924</v>
      </c>
      <c r="B4" s="377"/>
      <c r="C4" s="377"/>
      <c r="D4" s="377"/>
      <c r="E4" s="377"/>
      <c r="F4" s="377"/>
      <c r="G4" s="377"/>
      <c r="H4" s="377"/>
      <c r="I4" s="377"/>
      <c r="J4" s="377"/>
      <c r="K4" s="377"/>
      <c r="L4" s="377"/>
      <c r="M4" s="377"/>
      <c r="N4" s="377"/>
      <c r="O4" s="378"/>
      <c r="P4" s="211"/>
      <c r="Q4" s="211"/>
      <c r="R4" s="211"/>
      <c r="S4" s="211"/>
      <c r="T4" s="211"/>
      <c r="U4" s="211"/>
      <c r="V4" s="211"/>
      <c r="W4" s="211"/>
      <c r="X4" s="211"/>
      <c r="Y4" s="211"/>
      <c r="Z4" s="211"/>
      <c r="AA4" s="211"/>
      <c r="AB4" s="211"/>
      <c r="AC4" s="211"/>
      <c r="AD4" s="211"/>
      <c r="AE4" s="211"/>
      <c r="AF4" s="211"/>
      <c r="AG4" s="211"/>
      <c r="AH4" s="211"/>
      <c r="AI4" s="211"/>
      <c r="AJ4" s="211"/>
      <c r="AK4" s="211"/>
    </row>
    <row r="5" spans="1:37" s="44" customFormat="1" ht="8.1" customHeight="1" x14ac:dyDescent="0.2">
      <c r="A5" s="89"/>
      <c r="B5" s="71"/>
      <c r="C5" s="71"/>
      <c r="D5" s="71"/>
      <c r="E5" s="71"/>
      <c r="F5" s="71"/>
      <c r="G5" s="71"/>
      <c r="H5" s="71"/>
      <c r="I5" s="71"/>
      <c r="J5" s="71"/>
      <c r="K5" s="71"/>
      <c r="L5" s="71"/>
      <c r="M5" s="71"/>
      <c r="N5" s="71"/>
      <c r="O5" s="90"/>
      <c r="P5" s="212"/>
      <c r="Q5" s="212"/>
      <c r="R5" s="212"/>
      <c r="S5" s="212"/>
      <c r="T5" s="212"/>
      <c r="U5" s="212"/>
      <c r="V5" s="212"/>
      <c r="W5" s="212"/>
      <c r="X5" s="212"/>
      <c r="Y5" s="212"/>
      <c r="Z5" s="212"/>
      <c r="AA5" s="212"/>
      <c r="AB5" s="212"/>
      <c r="AC5" s="212"/>
      <c r="AD5" s="212"/>
      <c r="AE5" s="212"/>
      <c r="AF5" s="212"/>
      <c r="AG5" s="212"/>
      <c r="AH5" s="212"/>
      <c r="AI5" s="212"/>
      <c r="AJ5" s="212"/>
      <c r="AK5" s="212"/>
    </row>
    <row r="6" spans="1:37" s="150" customFormat="1" ht="13.5" customHeight="1" x14ac:dyDescent="0.25">
      <c r="A6" s="102"/>
      <c r="B6" s="128"/>
      <c r="C6" s="386" t="s">
        <v>824</v>
      </c>
      <c r="D6" s="386"/>
      <c r="E6" s="386"/>
      <c r="F6" s="386"/>
      <c r="G6" s="386"/>
      <c r="H6" s="386"/>
      <c r="I6" s="386"/>
      <c r="J6" s="386"/>
      <c r="K6" s="386"/>
      <c r="L6" s="386"/>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73" t="s">
        <v>889</v>
      </c>
      <c r="E7" s="374"/>
      <c r="F7" s="374"/>
      <c r="G7" s="374"/>
      <c r="H7" s="374"/>
      <c r="I7" s="375"/>
      <c r="J7" s="367">
        <v>856</v>
      </c>
      <c r="K7" s="368"/>
      <c r="L7" s="45"/>
      <c r="M7" s="45"/>
      <c r="N7" s="45"/>
      <c r="O7" s="92"/>
    </row>
    <row r="8" spans="1:37" ht="14.1" customHeight="1" x14ac:dyDescent="0.2">
      <c r="A8" s="91"/>
      <c r="B8" s="128"/>
      <c r="C8" s="128"/>
      <c r="D8" s="361" t="s">
        <v>890</v>
      </c>
      <c r="E8" s="362"/>
      <c r="F8" s="362"/>
      <c r="G8" s="362"/>
      <c r="H8" s="362"/>
      <c r="I8" s="363"/>
      <c r="J8" s="369">
        <v>902</v>
      </c>
      <c r="K8" s="370"/>
      <c r="L8" s="125"/>
      <c r="M8" s="125"/>
      <c r="N8" s="125"/>
      <c r="O8" s="126"/>
      <c r="P8" s="213"/>
    </row>
    <row r="9" spans="1:37" ht="14.1" customHeight="1" x14ac:dyDescent="0.2">
      <c r="A9" s="91"/>
      <c r="B9" s="128"/>
      <c r="C9" s="128"/>
      <c r="D9" s="364" t="s">
        <v>827</v>
      </c>
      <c r="E9" s="365"/>
      <c r="F9" s="365"/>
      <c r="G9" s="365"/>
      <c r="H9" s="365"/>
      <c r="I9" s="366"/>
      <c r="J9" s="371">
        <f>SUM(I7:J8)</f>
        <v>1758</v>
      </c>
      <c r="K9" s="372"/>
      <c r="L9" s="125"/>
      <c r="M9" s="125"/>
      <c r="N9" s="125"/>
      <c r="O9" s="126"/>
      <c r="P9" s="213"/>
    </row>
    <row r="10" spans="1:37" s="1" customFormat="1" ht="8.1" customHeight="1" x14ac:dyDescent="0.2">
      <c r="A10" s="102"/>
      <c r="B10" s="128"/>
      <c r="C10" s="128"/>
      <c r="D10" s="161"/>
      <c r="E10" s="161"/>
      <c r="F10" s="161"/>
      <c r="G10" s="161"/>
      <c r="H10" s="161"/>
      <c r="I10" s="161"/>
      <c r="J10" s="162"/>
      <c r="K10" s="162"/>
      <c r="L10" s="125"/>
      <c r="M10" s="125"/>
      <c r="N10" s="125"/>
      <c r="O10" s="126"/>
      <c r="P10" s="215"/>
      <c r="Q10" s="210"/>
      <c r="R10" s="210"/>
      <c r="S10" s="210"/>
      <c r="T10" s="210"/>
      <c r="U10" s="210"/>
      <c r="V10" s="210"/>
      <c r="W10" s="210"/>
      <c r="X10" s="210"/>
      <c r="Y10" s="210"/>
      <c r="Z10" s="210"/>
      <c r="AA10" s="210"/>
      <c r="AB10" s="210"/>
      <c r="AC10" s="210"/>
      <c r="AD10" s="210"/>
      <c r="AE10" s="210"/>
      <c r="AF10" s="210"/>
      <c r="AG10" s="210"/>
      <c r="AH10" s="210"/>
      <c r="AI10" s="210"/>
      <c r="AJ10" s="210"/>
      <c r="AK10" s="210"/>
    </row>
    <row r="11" spans="1:37" s="1" customFormat="1" ht="14.1" customHeight="1" x14ac:dyDescent="0.2">
      <c r="A11" s="102"/>
      <c r="B11" s="128"/>
      <c r="C11" s="356" t="s">
        <v>825</v>
      </c>
      <c r="D11" s="356"/>
      <c r="E11" s="356"/>
      <c r="F11" s="356"/>
      <c r="G11" s="356"/>
      <c r="H11" s="125"/>
      <c r="I11" s="125"/>
      <c r="J11" s="125"/>
      <c r="K11" s="125"/>
      <c r="L11" s="125"/>
      <c r="M11" s="125"/>
      <c r="N11" s="125"/>
      <c r="O11" s="126"/>
      <c r="P11" s="215"/>
      <c r="Q11" s="210"/>
      <c r="R11" s="210"/>
      <c r="S11" s="210"/>
      <c r="T11" s="210"/>
      <c r="U11" s="210"/>
      <c r="V11" s="210"/>
      <c r="W11" s="210"/>
      <c r="X11" s="210"/>
      <c r="Y11" s="210"/>
      <c r="Z11" s="210"/>
      <c r="AA11" s="210"/>
      <c r="AB11" s="210"/>
      <c r="AC11" s="210"/>
      <c r="AD11" s="210"/>
      <c r="AE11" s="210"/>
      <c r="AF11" s="210"/>
      <c r="AG11" s="210"/>
      <c r="AH11" s="210"/>
      <c r="AI11" s="210"/>
      <c r="AJ11" s="210"/>
      <c r="AK11" s="210"/>
    </row>
    <row r="12" spans="1:37" s="1" customFormat="1" ht="14.1" customHeight="1" x14ac:dyDescent="0.2">
      <c r="A12" s="102"/>
      <c r="B12" s="128"/>
      <c r="C12" s="45"/>
      <c r="D12" s="357" t="s">
        <v>885</v>
      </c>
      <c r="E12" s="358"/>
      <c r="F12" s="358"/>
      <c r="G12" s="358"/>
      <c r="H12" s="358"/>
      <c r="I12" s="358"/>
      <c r="J12" s="309">
        <v>298</v>
      </c>
      <c r="K12" s="310"/>
      <c r="L12" s="125"/>
      <c r="M12" s="125"/>
      <c r="N12" s="125"/>
      <c r="O12" s="126"/>
      <c r="P12" s="215"/>
      <c r="Q12" s="210"/>
      <c r="R12" s="210"/>
      <c r="S12" s="210"/>
      <c r="T12" s="210"/>
      <c r="U12" s="210"/>
      <c r="V12" s="210"/>
      <c r="W12" s="210"/>
      <c r="X12" s="210"/>
      <c r="Y12" s="210"/>
      <c r="Z12" s="210"/>
      <c r="AA12" s="210"/>
      <c r="AB12" s="210"/>
      <c r="AC12" s="210"/>
      <c r="AD12" s="210"/>
      <c r="AE12" s="210"/>
      <c r="AF12" s="210"/>
      <c r="AG12" s="210"/>
      <c r="AH12" s="210"/>
      <c r="AI12" s="210"/>
      <c r="AJ12" s="210"/>
      <c r="AK12" s="210"/>
    </row>
    <row r="13" spans="1:37" s="1" customFormat="1" ht="14.1" customHeight="1" x14ac:dyDescent="0.2">
      <c r="A13" s="102"/>
      <c r="B13" s="128"/>
      <c r="C13" s="45"/>
      <c r="D13" s="359" t="s">
        <v>891</v>
      </c>
      <c r="E13" s="360"/>
      <c r="F13" s="360"/>
      <c r="G13" s="360"/>
      <c r="H13" s="360"/>
      <c r="I13" s="360"/>
      <c r="J13" s="312">
        <v>202</v>
      </c>
      <c r="K13" s="313"/>
      <c r="L13" s="125"/>
      <c r="M13" s="125"/>
      <c r="N13" s="125"/>
      <c r="O13" s="126"/>
      <c r="P13" s="215"/>
      <c r="Q13" s="210"/>
      <c r="R13" s="210"/>
      <c r="S13" s="210"/>
      <c r="T13" s="210"/>
      <c r="U13" s="210"/>
      <c r="V13" s="210"/>
      <c r="W13" s="210"/>
      <c r="X13" s="210"/>
      <c r="Y13" s="210"/>
      <c r="Z13" s="210"/>
      <c r="AA13" s="210"/>
      <c r="AB13" s="210"/>
      <c r="AC13" s="210"/>
      <c r="AD13" s="210"/>
      <c r="AE13" s="210"/>
      <c r="AF13" s="210"/>
      <c r="AG13" s="210"/>
      <c r="AH13" s="210"/>
      <c r="AI13" s="210"/>
      <c r="AJ13" s="210"/>
      <c r="AK13" s="210"/>
    </row>
    <row r="14" spans="1:37" s="1" customFormat="1" ht="14.1" customHeight="1" x14ac:dyDescent="0.2">
      <c r="A14" s="102"/>
      <c r="B14" s="128"/>
      <c r="C14" s="45"/>
      <c r="D14" s="357" t="s">
        <v>892</v>
      </c>
      <c r="E14" s="358"/>
      <c r="F14" s="358"/>
      <c r="G14" s="358"/>
      <c r="H14" s="358"/>
      <c r="I14" s="358"/>
      <c r="J14" s="309">
        <v>669</v>
      </c>
      <c r="K14" s="310"/>
      <c r="L14" s="125"/>
      <c r="M14" s="125"/>
      <c r="N14" s="125"/>
      <c r="O14" s="126"/>
      <c r="P14" s="215"/>
      <c r="Q14" s="210"/>
      <c r="R14" s="210"/>
      <c r="S14" s="210"/>
      <c r="T14" s="210"/>
      <c r="U14" s="210"/>
      <c r="V14" s="210"/>
      <c r="W14" s="210"/>
      <c r="X14" s="210"/>
      <c r="Y14" s="210"/>
      <c r="Z14" s="210"/>
      <c r="AA14" s="210"/>
      <c r="AB14" s="210"/>
      <c r="AC14" s="210"/>
      <c r="AD14" s="210"/>
      <c r="AE14" s="210"/>
      <c r="AF14" s="210"/>
      <c r="AG14" s="210"/>
      <c r="AH14" s="210"/>
      <c r="AI14" s="210"/>
      <c r="AJ14" s="210"/>
      <c r="AK14" s="210"/>
    </row>
    <row r="15" spans="1:37" s="1" customFormat="1" ht="14.1" customHeight="1" x14ac:dyDescent="0.2">
      <c r="A15" s="102"/>
      <c r="B15" s="128"/>
      <c r="C15" s="45"/>
      <c r="D15" s="359" t="s">
        <v>893</v>
      </c>
      <c r="E15" s="360"/>
      <c r="F15" s="360"/>
      <c r="G15" s="360"/>
      <c r="H15" s="360"/>
      <c r="I15" s="360"/>
      <c r="J15" s="312">
        <v>0</v>
      </c>
      <c r="K15" s="313"/>
      <c r="L15" s="125"/>
      <c r="M15" s="125"/>
      <c r="N15" s="125"/>
      <c r="O15" s="126"/>
      <c r="P15" s="215"/>
      <c r="Q15" s="210"/>
      <c r="R15" s="210"/>
      <c r="S15" s="210"/>
      <c r="T15" s="210"/>
      <c r="U15" s="210"/>
      <c r="V15" s="210"/>
      <c r="W15" s="210"/>
      <c r="X15" s="210"/>
      <c r="Y15" s="210"/>
      <c r="Z15" s="210"/>
      <c r="AA15" s="210"/>
      <c r="AB15" s="210"/>
      <c r="AC15" s="210"/>
      <c r="AD15" s="210"/>
      <c r="AE15" s="210"/>
      <c r="AF15" s="210"/>
      <c r="AG15" s="210"/>
      <c r="AH15" s="210"/>
      <c r="AI15" s="210"/>
      <c r="AJ15" s="210"/>
      <c r="AK15" s="210"/>
    </row>
    <row r="16" spans="1:37" s="1" customFormat="1" ht="14.1" customHeight="1" x14ac:dyDescent="0.2">
      <c r="A16" s="102"/>
      <c r="B16" s="128"/>
      <c r="C16" s="45"/>
      <c r="D16" s="357" t="s">
        <v>894</v>
      </c>
      <c r="E16" s="358"/>
      <c r="F16" s="358"/>
      <c r="G16" s="358"/>
      <c r="H16" s="358"/>
      <c r="I16" s="358"/>
      <c r="J16" s="309">
        <v>6</v>
      </c>
      <c r="K16" s="310"/>
      <c r="L16" s="125"/>
      <c r="M16" s="125"/>
      <c r="N16" s="125"/>
      <c r="O16" s="126"/>
      <c r="P16" s="215"/>
      <c r="Q16" s="210"/>
      <c r="R16" s="210"/>
      <c r="S16" s="210"/>
      <c r="T16" s="210"/>
      <c r="U16" s="210"/>
      <c r="V16" s="210"/>
      <c r="W16" s="210"/>
      <c r="X16" s="210"/>
      <c r="Y16" s="210"/>
      <c r="Z16" s="210"/>
      <c r="AA16" s="210"/>
      <c r="AB16" s="210"/>
      <c r="AC16" s="210"/>
      <c r="AD16" s="210"/>
      <c r="AE16" s="210"/>
      <c r="AF16" s="210"/>
      <c r="AG16" s="210"/>
      <c r="AH16" s="210"/>
      <c r="AI16" s="210"/>
      <c r="AJ16" s="210"/>
      <c r="AK16" s="210"/>
    </row>
    <row r="17" spans="1:37" s="1" customFormat="1" ht="8.1" customHeight="1" x14ac:dyDescent="0.2">
      <c r="A17" s="102"/>
      <c r="B17" s="128"/>
      <c r="C17" s="128"/>
      <c r="D17" s="161"/>
      <c r="E17" s="161"/>
      <c r="F17" s="161"/>
      <c r="G17" s="161"/>
      <c r="H17" s="161"/>
      <c r="I17" s="161"/>
      <c r="J17" s="162"/>
      <c r="K17" s="162"/>
      <c r="L17" s="125"/>
      <c r="M17" s="125"/>
      <c r="N17" s="125"/>
      <c r="O17" s="126"/>
      <c r="P17" s="215"/>
      <c r="Q17" s="210"/>
      <c r="R17" s="210"/>
      <c r="S17" s="210"/>
      <c r="T17" s="210"/>
      <c r="U17" s="210"/>
      <c r="V17" s="210"/>
      <c r="W17" s="210"/>
      <c r="X17" s="210"/>
      <c r="Y17" s="210"/>
      <c r="Z17" s="210"/>
      <c r="AA17" s="210"/>
      <c r="AB17" s="210"/>
      <c r="AC17" s="210"/>
      <c r="AD17" s="210"/>
      <c r="AE17" s="210"/>
      <c r="AF17" s="210"/>
      <c r="AG17" s="210"/>
      <c r="AH17" s="210"/>
      <c r="AI17" s="210"/>
      <c r="AJ17" s="210"/>
      <c r="AK17" s="210"/>
    </row>
    <row r="18" spans="1:37" s="1" customFormat="1" ht="14.1" customHeight="1" x14ac:dyDescent="0.2">
      <c r="A18" s="102"/>
      <c r="B18" s="128"/>
      <c r="C18" s="356" t="s">
        <v>826</v>
      </c>
      <c r="D18" s="356"/>
      <c r="E18" s="356"/>
      <c r="F18" s="356"/>
      <c r="G18" s="356"/>
      <c r="H18" s="125"/>
      <c r="I18" s="125"/>
      <c r="J18" s="125"/>
      <c r="K18" s="125"/>
      <c r="L18" s="125"/>
      <c r="M18" s="125"/>
      <c r="N18" s="125"/>
      <c r="O18" s="126"/>
      <c r="P18" s="215"/>
      <c r="Q18" s="210"/>
      <c r="R18" s="210"/>
      <c r="S18" s="210"/>
      <c r="T18" s="210"/>
      <c r="U18" s="210"/>
      <c r="V18" s="210"/>
      <c r="W18" s="210"/>
      <c r="X18" s="210"/>
      <c r="Y18" s="210"/>
      <c r="Z18" s="210"/>
      <c r="AA18" s="210"/>
      <c r="AB18" s="210"/>
      <c r="AC18" s="210"/>
      <c r="AD18" s="210"/>
      <c r="AE18" s="210"/>
      <c r="AF18" s="210"/>
      <c r="AG18" s="210"/>
      <c r="AH18" s="210"/>
      <c r="AI18" s="210"/>
      <c r="AJ18" s="210"/>
      <c r="AK18" s="210"/>
    </row>
    <row r="19" spans="1:37" s="1" customFormat="1" ht="14.1" customHeight="1" x14ac:dyDescent="0.2">
      <c r="A19" s="102"/>
      <c r="B19" s="128"/>
      <c r="C19" s="128"/>
      <c r="D19" s="341" t="s">
        <v>895</v>
      </c>
      <c r="E19" s="342"/>
      <c r="F19" s="342"/>
      <c r="G19" s="342"/>
      <c r="H19" s="342"/>
      <c r="I19" s="342"/>
      <c r="J19" s="343">
        <v>520</v>
      </c>
      <c r="K19" s="344"/>
      <c r="L19" s="125"/>
      <c r="M19" s="125"/>
      <c r="N19" s="125"/>
      <c r="O19" s="126"/>
      <c r="P19" s="215"/>
      <c r="Q19" s="210"/>
      <c r="R19" s="210"/>
      <c r="S19" s="210"/>
      <c r="T19" s="210"/>
      <c r="U19" s="210"/>
      <c r="V19" s="210"/>
      <c r="W19" s="210"/>
      <c r="X19" s="210"/>
      <c r="Y19" s="210"/>
      <c r="Z19" s="210"/>
      <c r="AA19" s="210"/>
      <c r="AB19" s="210"/>
      <c r="AC19" s="210"/>
      <c r="AD19" s="210"/>
      <c r="AE19" s="210"/>
      <c r="AF19" s="210"/>
      <c r="AG19" s="210"/>
      <c r="AH19" s="210"/>
      <c r="AI19" s="210"/>
      <c r="AJ19" s="210"/>
      <c r="AK19" s="210"/>
    </row>
    <row r="20" spans="1:37" s="1" customFormat="1" ht="14.1" customHeight="1" x14ac:dyDescent="0.2">
      <c r="A20" s="102"/>
      <c r="B20" s="128"/>
      <c r="C20" s="128"/>
      <c r="D20" s="337" t="s">
        <v>896</v>
      </c>
      <c r="E20" s="338"/>
      <c r="F20" s="338"/>
      <c r="G20" s="338"/>
      <c r="H20" s="338"/>
      <c r="I20" s="338"/>
      <c r="J20" s="339">
        <v>0</v>
      </c>
      <c r="K20" s="340"/>
      <c r="L20" s="125"/>
      <c r="M20" s="125"/>
      <c r="N20" s="125"/>
      <c r="O20" s="126"/>
      <c r="P20" s="215"/>
      <c r="Q20" s="210"/>
      <c r="R20" s="210"/>
      <c r="S20" s="210"/>
      <c r="T20" s="210"/>
      <c r="U20" s="210"/>
      <c r="V20" s="210"/>
      <c r="W20" s="210"/>
      <c r="X20" s="210"/>
      <c r="Y20" s="210"/>
      <c r="Z20" s="210"/>
      <c r="AA20" s="210"/>
      <c r="AB20" s="210"/>
      <c r="AC20" s="210"/>
      <c r="AD20" s="210"/>
      <c r="AE20" s="210"/>
      <c r="AF20" s="210"/>
      <c r="AG20" s="210"/>
      <c r="AH20" s="210"/>
      <c r="AI20" s="210"/>
      <c r="AJ20" s="210"/>
      <c r="AK20" s="210"/>
    </row>
    <row r="21" spans="1:37" s="1" customFormat="1" ht="14.1" customHeight="1" x14ac:dyDescent="0.2">
      <c r="A21" s="102"/>
      <c r="B21" s="128"/>
      <c r="C21" s="128"/>
      <c r="D21" s="341" t="s">
        <v>897</v>
      </c>
      <c r="E21" s="342"/>
      <c r="F21" s="342"/>
      <c r="G21" s="342"/>
      <c r="H21" s="342"/>
      <c r="I21" s="342"/>
      <c r="J21" s="343">
        <v>4</v>
      </c>
      <c r="K21" s="344"/>
      <c r="L21" s="125"/>
      <c r="M21" s="125"/>
      <c r="N21" s="125"/>
      <c r="O21" s="126"/>
      <c r="P21" s="215"/>
      <c r="Q21" s="210"/>
      <c r="R21" s="210"/>
      <c r="S21" s="210"/>
      <c r="T21" s="210"/>
      <c r="U21" s="210"/>
      <c r="V21" s="210"/>
      <c r="W21" s="210"/>
      <c r="X21" s="210"/>
      <c r="Y21" s="210"/>
      <c r="Z21" s="210"/>
      <c r="AA21" s="210"/>
      <c r="AB21" s="210"/>
      <c r="AC21" s="210"/>
      <c r="AD21" s="210"/>
      <c r="AE21" s="210"/>
      <c r="AF21" s="210"/>
      <c r="AG21" s="210"/>
      <c r="AH21" s="210"/>
      <c r="AI21" s="210"/>
      <c r="AJ21" s="210"/>
      <c r="AK21" s="210"/>
    </row>
    <row r="22" spans="1:37" s="1" customFormat="1" ht="14.1" customHeight="1" x14ac:dyDescent="0.2">
      <c r="A22" s="102"/>
      <c r="B22" s="128"/>
      <c r="C22" s="128"/>
      <c r="D22" s="337" t="s">
        <v>898</v>
      </c>
      <c r="E22" s="338"/>
      <c r="F22" s="338"/>
      <c r="G22" s="338"/>
      <c r="H22" s="338"/>
      <c r="I22" s="338"/>
      <c r="J22" s="339">
        <v>0</v>
      </c>
      <c r="K22" s="340"/>
      <c r="L22" s="125"/>
      <c r="M22" s="125"/>
      <c r="N22" s="125"/>
      <c r="O22" s="126"/>
      <c r="P22" s="215"/>
      <c r="Q22" s="210"/>
      <c r="R22" s="210"/>
      <c r="S22" s="210"/>
      <c r="T22" s="210"/>
      <c r="U22" s="210"/>
      <c r="V22" s="210"/>
      <c r="W22" s="210"/>
      <c r="X22" s="210"/>
      <c r="Y22" s="210"/>
      <c r="Z22" s="210"/>
      <c r="AA22" s="210"/>
      <c r="AB22" s="210"/>
      <c r="AC22" s="210"/>
      <c r="AD22" s="210"/>
      <c r="AE22" s="210"/>
      <c r="AF22" s="210"/>
      <c r="AG22" s="210"/>
      <c r="AH22" s="210"/>
      <c r="AI22" s="210"/>
      <c r="AJ22" s="210"/>
      <c r="AK22" s="210"/>
    </row>
    <row r="23" spans="1:37" s="1" customFormat="1" ht="14.1" customHeight="1" x14ac:dyDescent="0.2">
      <c r="A23" s="102"/>
      <c r="B23" s="128"/>
      <c r="C23" s="128"/>
      <c r="D23" s="341" t="s">
        <v>917</v>
      </c>
      <c r="E23" s="342"/>
      <c r="F23" s="342"/>
      <c r="G23" s="342"/>
      <c r="H23" s="342"/>
      <c r="I23" s="342"/>
      <c r="J23" s="343">
        <v>0</v>
      </c>
      <c r="K23" s="344"/>
      <c r="L23" s="125"/>
      <c r="M23" s="125"/>
      <c r="N23" s="125"/>
      <c r="O23" s="126"/>
      <c r="P23" s="215"/>
      <c r="Q23" s="210"/>
      <c r="R23" s="210"/>
      <c r="S23" s="210"/>
      <c r="T23" s="210"/>
      <c r="U23" s="210"/>
      <c r="V23" s="210"/>
      <c r="W23" s="210"/>
      <c r="X23" s="210"/>
      <c r="Y23" s="210"/>
      <c r="Z23" s="210"/>
      <c r="AA23" s="210"/>
      <c r="AB23" s="210"/>
      <c r="AC23" s="210"/>
      <c r="AD23" s="210"/>
      <c r="AE23" s="210"/>
      <c r="AF23" s="210"/>
      <c r="AG23" s="210"/>
      <c r="AH23" s="210"/>
      <c r="AI23" s="210"/>
      <c r="AJ23" s="210"/>
      <c r="AK23" s="210"/>
    </row>
    <row r="24" spans="1:37" s="1" customFormat="1" ht="14.1" customHeight="1" x14ac:dyDescent="0.2">
      <c r="A24" s="102"/>
      <c r="B24" s="128"/>
      <c r="C24" s="128"/>
      <c r="D24" s="337" t="s">
        <v>512</v>
      </c>
      <c r="E24" s="338"/>
      <c r="F24" s="338"/>
      <c r="G24" s="338"/>
      <c r="H24" s="338"/>
      <c r="I24" s="338"/>
      <c r="J24" s="339">
        <v>119</v>
      </c>
      <c r="K24" s="340"/>
      <c r="L24" s="125"/>
      <c r="M24" s="125"/>
      <c r="N24" s="125"/>
      <c r="O24" s="126"/>
      <c r="P24" s="215"/>
      <c r="Q24" s="210"/>
      <c r="R24" s="210"/>
      <c r="S24" s="210"/>
      <c r="T24" s="210"/>
      <c r="U24" s="210"/>
      <c r="V24" s="210"/>
      <c r="W24" s="210"/>
      <c r="X24" s="210"/>
      <c r="Y24" s="210"/>
      <c r="Z24" s="210"/>
      <c r="AA24" s="210"/>
      <c r="AB24" s="210"/>
      <c r="AC24" s="210"/>
      <c r="AD24" s="210"/>
      <c r="AE24" s="210"/>
      <c r="AF24" s="210"/>
      <c r="AG24" s="210"/>
      <c r="AH24" s="210"/>
      <c r="AI24" s="210"/>
      <c r="AJ24" s="210"/>
      <c r="AK24" s="210"/>
    </row>
    <row r="25" spans="1:37" s="1" customFormat="1" ht="14.1" customHeight="1" x14ac:dyDescent="0.25">
      <c r="A25" s="102"/>
      <c r="B25" s="128"/>
      <c r="C25" s="45"/>
      <c r="D25" s="341" t="s">
        <v>900</v>
      </c>
      <c r="E25" s="342"/>
      <c r="F25" s="342"/>
      <c r="G25" s="342"/>
      <c r="H25" s="342"/>
      <c r="I25" s="342"/>
      <c r="J25" s="343">
        <v>26</v>
      </c>
      <c r="K25" s="344"/>
      <c r="L25" s="125"/>
      <c r="M25" s="125"/>
      <c r="N25" s="125"/>
      <c r="O25" s="126"/>
      <c r="P25" s="215"/>
      <c r="Q25" s="210"/>
      <c r="R25" s="210"/>
      <c r="S25" s="210"/>
      <c r="T25" s="210"/>
      <c r="U25" s="210"/>
      <c r="V25" s="210"/>
      <c r="W25" s="210"/>
      <c r="X25" s="210"/>
      <c r="Y25" s="210"/>
      <c r="Z25" s="210"/>
      <c r="AA25" s="210"/>
      <c r="AB25" s="210"/>
      <c r="AC25" s="210"/>
      <c r="AD25" s="210"/>
      <c r="AE25" s="210"/>
      <c r="AF25" s="210"/>
      <c r="AG25" s="210"/>
      <c r="AH25" s="210"/>
      <c r="AI25" s="210"/>
      <c r="AJ25" s="210"/>
      <c r="AK25" s="210"/>
    </row>
    <row r="26" spans="1:37" s="1" customFormat="1" ht="14.1" customHeight="1" x14ac:dyDescent="0.2">
      <c r="A26" s="102"/>
      <c r="B26" s="128"/>
      <c r="C26" s="128"/>
      <c r="D26" s="345" t="s">
        <v>827</v>
      </c>
      <c r="E26" s="346"/>
      <c r="F26" s="346"/>
      <c r="G26" s="346"/>
      <c r="H26" s="346"/>
      <c r="I26" s="347"/>
      <c r="J26" s="319">
        <f>SUM(J19:K25)</f>
        <v>669</v>
      </c>
      <c r="K26" s="320"/>
      <c r="L26" s="125"/>
      <c r="M26" s="125"/>
      <c r="N26" s="125"/>
      <c r="O26" s="126"/>
      <c r="P26" s="215"/>
      <c r="Q26" s="210"/>
      <c r="R26" s="210"/>
      <c r="S26" s="210"/>
      <c r="T26" s="210"/>
      <c r="U26" s="210"/>
      <c r="V26" s="210"/>
      <c r="W26" s="210"/>
      <c r="X26" s="210"/>
      <c r="Y26" s="210"/>
      <c r="Z26" s="210"/>
      <c r="AA26" s="210"/>
      <c r="AB26" s="210"/>
      <c r="AC26" s="210"/>
      <c r="AD26" s="210"/>
      <c r="AE26" s="210"/>
      <c r="AF26" s="210"/>
      <c r="AG26" s="210"/>
      <c r="AH26" s="210"/>
      <c r="AI26" s="210"/>
      <c r="AJ26" s="210"/>
      <c r="AK26" s="210"/>
    </row>
    <row r="27" spans="1:37" s="1" customFormat="1" ht="8.1" customHeight="1" x14ac:dyDescent="0.2">
      <c r="A27" s="102"/>
      <c r="B27" s="128"/>
      <c r="C27" s="128"/>
      <c r="D27" s="45"/>
      <c r="E27" s="125"/>
      <c r="F27" s="125"/>
      <c r="G27" s="125"/>
      <c r="H27" s="125"/>
      <c r="I27" s="125"/>
      <c r="J27" s="125"/>
      <c r="K27" s="125"/>
      <c r="L27" s="125"/>
      <c r="M27" s="125"/>
      <c r="N27" s="125"/>
      <c r="O27" s="126"/>
      <c r="P27" s="215"/>
      <c r="Q27" s="210"/>
      <c r="R27" s="210"/>
      <c r="S27" s="210"/>
      <c r="T27" s="210"/>
      <c r="U27" s="210"/>
      <c r="V27" s="210"/>
      <c r="W27" s="210"/>
      <c r="X27" s="210"/>
      <c r="Y27" s="210"/>
      <c r="Z27" s="210"/>
      <c r="AA27" s="210"/>
      <c r="AB27" s="210"/>
      <c r="AC27" s="210"/>
      <c r="AD27" s="210"/>
      <c r="AE27" s="210"/>
      <c r="AF27" s="210"/>
      <c r="AG27" s="210"/>
      <c r="AH27" s="210"/>
      <c r="AI27" s="210"/>
      <c r="AJ27" s="210"/>
      <c r="AK27" s="210"/>
    </row>
    <row r="28" spans="1:37" s="1" customFormat="1" ht="14.1" customHeight="1" x14ac:dyDescent="0.25">
      <c r="A28" s="102"/>
      <c r="B28" s="128"/>
      <c r="C28" s="348" t="s">
        <v>828</v>
      </c>
      <c r="D28" s="348"/>
      <c r="E28" s="348"/>
      <c r="F28" s="348"/>
      <c r="G28" s="348"/>
      <c r="H28" s="125"/>
      <c r="I28" s="125"/>
      <c r="J28" s="125"/>
      <c r="K28" s="125"/>
      <c r="L28" s="125"/>
      <c r="M28" s="125"/>
      <c r="N28" s="125"/>
      <c r="O28" s="126"/>
      <c r="P28" s="215"/>
      <c r="Q28" s="210"/>
      <c r="R28" s="210"/>
      <c r="S28" s="210"/>
      <c r="T28" s="210"/>
      <c r="U28" s="210"/>
      <c r="V28" s="210"/>
      <c r="W28" s="210"/>
      <c r="X28" s="210"/>
      <c r="Y28" s="210"/>
      <c r="Z28" s="210"/>
      <c r="AA28" s="210"/>
      <c r="AB28" s="210"/>
      <c r="AC28" s="210"/>
      <c r="AD28" s="210"/>
      <c r="AE28" s="210"/>
      <c r="AF28" s="210"/>
      <c r="AG28" s="210"/>
      <c r="AH28" s="210"/>
      <c r="AI28" s="210"/>
      <c r="AJ28" s="210"/>
      <c r="AK28" s="210"/>
    </row>
    <row r="29" spans="1:37" s="1" customFormat="1" ht="14.1" customHeight="1" x14ac:dyDescent="0.2">
      <c r="A29" s="102"/>
      <c r="B29" s="128"/>
      <c r="C29" s="153"/>
      <c r="D29" s="335" t="s">
        <v>899</v>
      </c>
      <c r="E29" s="335"/>
      <c r="F29" s="335"/>
      <c r="G29" s="335"/>
      <c r="H29" s="335"/>
      <c r="I29" s="335"/>
      <c r="J29" s="336">
        <v>0</v>
      </c>
      <c r="K29" s="336"/>
      <c r="L29" s="125"/>
      <c r="M29" s="125"/>
      <c r="N29" s="125"/>
      <c r="O29" s="126"/>
      <c r="P29" s="215"/>
      <c r="Q29" s="210"/>
      <c r="R29" s="210"/>
      <c r="S29" s="210"/>
      <c r="T29" s="210"/>
      <c r="U29" s="210"/>
      <c r="V29" s="210"/>
      <c r="W29" s="210"/>
      <c r="X29" s="210"/>
      <c r="Y29" s="210"/>
      <c r="Z29" s="210"/>
      <c r="AA29" s="210"/>
      <c r="AB29" s="210"/>
      <c r="AC29" s="210"/>
      <c r="AD29" s="210"/>
      <c r="AE29" s="210"/>
      <c r="AF29" s="210"/>
      <c r="AG29" s="210"/>
      <c r="AH29" s="210"/>
      <c r="AI29" s="210"/>
      <c r="AJ29" s="210"/>
      <c r="AK29" s="210"/>
    </row>
    <row r="30" spans="1:37" ht="8.1" customHeight="1" x14ac:dyDescent="0.2">
      <c r="A30" s="91"/>
      <c r="B30" s="128"/>
      <c r="C30" s="128"/>
      <c r="D30" s="128"/>
      <c r="E30" s="124"/>
      <c r="F30" s="125"/>
      <c r="G30" s="125"/>
      <c r="H30" s="125"/>
      <c r="I30" s="125"/>
      <c r="J30" s="125"/>
      <c r="K30" s="125"/>
      <c r="L30" s="125"/>
      <c r="M30" s="125"/>
      <c r="N30" s="125"/>
      <c r="O30" s="126"/>
      <c r="P30" s="213"/>
    </row>
    <row r="31" spans="1:37" ht="18" customHeight="1" x14ac:dyDescent="0.2">
      <c r="A31" s="91"/>
      <c r="B31" s="45"/>
      <c r="C31" s="349" t="s">
        <v>852</v>
      </c>
      <c r="D31" s="350"/>
      <c r="E31" s="350"/>
      <c r="F31" s="350"/>
      <c r="G31" s="125"/>
      <c r="H31" s="125"/>
      <c r="I31" s="125"/>
      <c r="J31" s="125"/>
      <c r="K31" s="125"/>
      <c r="L31" s="125"/>
      <c r="M31" s="125"/>
      <c r="N31" s="125"/>
      <c r="O31" s="126"/>
      <c r="P31" s="213"/>
    </row>
    <row r="32" spans="1:37" ht="13.5" customHeight="1" x14ac:dyDescent="0.2">
      <c r="A32" s="91"/>
      <c r="B32" s="45"/>
      <c r="C32" s="45"/>
      <c r="D32" s="391" t="s">
        <v>814</v>
      </c>
      <c r="E32" s="391"/>
      <c r="F32" s="391"/>
      <c r="G32" s="391"/>
      <c r="H32" s="391"/>
      <c r="I32" s="391"/>
      <c r="J32" s="354"/>
      <c r="K32" s="355"/>
      <c r="L32" s="125"/>
      <c r="M32" s="125"/>
      <c r="N32" s="125"/>
      <c r="O32" s="126"/>
      <c r="P32" s="213"/>
    </row>
    <row r="33" spans="1:37" ht="14.1" customHeight="1" x14ac:dyDescent="0.2">
      <c r="A33" s="91"/>
      <c r="B33" s="45"/>
      <c r="C33" s="45"/>
      <c r="D33" s="351" t="s">
        <v>815</v>
      </c>
      <c r="E33" s="352"/>
      <c r="F33" s="352"/>
      <c r="G33" s="352"/>
      <c r="H33" s="352"/>
      <c r="I33" s="353"/>
      <c r="J33" s="387"/>
      <c r="K33" s="388"/>
      <c r="L33" s="125"/>
      <c r="M33" s="125"/>
      <c r="N33" s="125"/>
      <c r="O33" s="126"/>
      <c r="P33" s="213"/>
    </row>
    <row r="34" spans="1:37" ht="14.1" customHeight="1" x14ac:dyDescent="0.2">
      <c r="A34" s="91"/>
      <c r="B34" s="45"/>
      <c r="C34" s="45"/>
      <c r="D34" s="392" t="s">
        <v>827</v>
      </c>
      <c r="E34" s="392"/>
      <c r="F34" s="392"/>
      <c r="G34" s="392"/>
      <c r="H34" s="392"/>
      <c r="I34" s="392"/>
      <c r="J34" s="389"/>
      <c r="K34" s="390"/>
      <c r="L34" s="125"/>
      <c r="M34" s="125"/>
      <c r="N34" s="125"/>
      <c r="O34" s="126"/>
      <c r="P34" s="213"/>
    </row>
    <row r="35" spans="1:37" ht="8.1" customHeight="1" x14ac:dyDescent="0.2">
      <c r="A35" s="91"/>
      <c r="B35" s="45"/>
      <c r="C35" s="45"/>
      <c r="D35" s="45"/>
      <c r="E35" s="124"/>
      <c r="F35" s="125"/>
      <c r="G35" s="125"/>
      <c r="H35" s="125"/>
      <c r="I35" s="125"/>
      <c r="J35" s="125"/>
      <c r="K35" s="125"/>
      <c r="L35" s="125"/>
      <c r="M35" s="125"/>
      <c r="N35" s="125"/>
      <c r="O35" s="126"/>
      <c r="P35" s="213"/>
    </row>
    <row r="36" spans="1:37" ht="15.75" customHeight="1" x14ac:dyDescent="0.2">
      <c r="A36" s="91"/>
      <c r="B36" s="45"/>
      <c r="C36" s="393" t="s">
        <v>851</v>
      </c>
      <c r="D36" s="393"/>
      <c r="E36" s="393"/>
      <c r="F36" s="393"/>
      <c r="G36" s="393"/>
      <c r="H36" s="125"/>
      <c r="I36" s="125"/>
      <c r="J36" s="125"/>
      <c r="K36" s="125"/>
      <c r="L36" s="125"/>
      <c r="M36" s="125"/>
      <c r="N36" s="125"/>
      <c r="O36" s="126"/>
      <c r="P36" s="213"/>
    </row>
    <row r="37" spans="1:37" ht="14.1" customHeight="1" x14ac:dyDescent="0.2">
      <c r="A37" s="91"/>
      <c r="B37" s="45"/>
      <c r="C37" s="45"/>
      <c r="D37" s="394" t="s">
        <v>817</v>
      </c>
      <c r="E37" s="395"/>
      <c r="F37" s="395"/>
      <c r="G37" s="395"/>
      <c r="H37" s="395"/>
      <c r="I37" s="395"/>
      <c r="J37" s="309"/>
      <c r="K37" s="310"/>
      <c r="L37" s="125"/>
      <c r="M37" s="125"/>
      <c r="N37" s="125"/>
      <c r="O37" s="126"/>
      <c r="P37" s="213"/>
    </row>
    <row r="38" spans="1:37" s="1" customFormat="1" ht="14.1" customHeight="1" x14ac:dyDescent="0.25">
      <c r="A38" s="127"/>
      <c r="B38" s="128"/>
      <c r="C38" s="128"/>
      <c r="D38" s="351" t="s">
        <v>818</v>
      </c>
      <c r="E38" s="352"/>
      <c r="F38" s="352"/>
      <c r="G38" s="352"/>
      <c r="H38" s="352"/>
      <c r="I38" s="352"/>
      <c r="J38" s="312"/>
      <c r="K38" s="313"/>
      <c r="L38" s="125"/>
      <c r="M38" s="125"/>
      <c r="N38" s="125"/>
      <c r="O38" s="126"/>
      <c r="P38" s="215"/>
      <c r="Q38" s="210"/>
      <c r="R38" s="210"/>
      <c r="S38" s="210"/>
      <c r="T38" s="210"/>
      <c r="U38" s="210"/>
      <c r="V38" s="210"/>
      <c r="W38" s="210"/>
      <c r="X38" s="210"/>
      <c r="Y38" s="210"/>
      <c r="Z38" s="210"/>
      <c r="AA38" s="210"/>
      <c r="AB38" s="210"/>
      <c r="AC38" s="210"/>
      <c r="AD38" s="210"/>
      <c r="AE38" s="210"/>
      <c r="AF38" s="210"/>
      <c r="AG38" s="210"/>
      <c r="AH38" s="210"/>
      <c r="AI38" s="210"/>
      <c r="AJ38" s="210"/>
      <c r="AK38" s="210"/>
    </row>
    <row r="39" spans="1:37" ht="14.1" customHeight="1" x14ac:dyDescent="0.2">
      <c r="A39" s="91"/>
      <c r="B39" s="136"/>
      <c r="C39" s="128"/>
      <c r="D39" s="394" t="s">
        <v>819</v>
      </c>
      <c r="E39" s="395"/>
      <c r="F39" s="395"/>
      <c r="G39" s="395"/>
      <c r="H39" s="395"/>
      <c r="I39" s="395"/>
      <c r="J39" s="309"/>
      <c r="K39" s="310"/>
      <c r="L39" s="125"/>
      <c r="M39" s="125"/>
      <c r="N39" s="125"/>
      <c r="O39" s="126"/>
      <c r="P39" s="213"/>
    </row>
    <row r="40" spans="1:37" ht="14.1" customHeight="1" x14ac:dyDescent="0.2">
      <c r="A40" s="91"/>
      <c r="B40" s="136"/>
      <c r="C40" s="128"/>
      <c r="D40" s="396" t="s">
        <v>820</v>
      </c>
      <c r="E40" s="397"/>
      <c r="F40" s="397"/>
      <c r="G40" s="397"/>
      <c r="H40" s="397"/>
      <c r="I40" s="397"/>
      <c r="J40" s="312"/>
      <c r="K40" s="313"/>
      <c r="L40" s="125"/>
      <c r="M40" s="125"/>
      <c r="N40" s="125"/>
      <c r="O40" s="126"/>
      <c r="P40" s="213"/>
    </row>
    <row r="41" spans="1:37" ht="14.1" customHeight="1" x14ac:dyDescent="0.2">
      <c r="A41" s="91"/>
      <c r="B41" s="136"/>
      <c r="C41" s="128"/>
      <c r="D41" s="394" t="s">
        <v>821</v>
      </c>
      <c r="E41" s="395"/>
      <c r="F41" s="395"/>
      <c r="G41" s="395"/>
      <c r="H41" s="395"/>
      <c r="I41" s="395"/>
      <c r="J41" s="309"/>
      <c r="K41" s="310"/>
      <c r="L41" s="125"/>
      <c r="M41" s="125"/>
      <c r="N41" s="125"/>
      <c r="O41" s="126"/>
      <c r="P41" s="213"/>
    </row>
    <row r="42" spans="1:37" s="1" customFormat="1" ht="14.1" customHeight="1" x14ac:dyDescent="0.2">
      <c r="A42" s="102"/>
      <c r="B42" s="136"/>
      <c r="C42" s="128"/>
      <c r="D42" s="351" t="s">
        <v>822</v>
      </c>
      <c r="E42" s="352"/>
      <c r="F42" s="352"/>
      <c r="G42" s="352"/>
      <c r="H42" s="352"/>
      <c r="I42" s="352"/>
      <c r="J42" s="312"/>
      <c r="K42" s="313"/>
      <c r="L42" s="125"/>
      <c r="M42" s="125"/>
      <c r="N42" s="125"/>
      <c r="O42" s="126"/>
      <c r="P42" s="215"/>
      <c r="Q42" s="210"/>
      <c r="R42" s="210"/>
      <c r="S42" s="210"/>
      <c r="T42" s="210"/>
      <c r="U42" s="210"/>
      <c r="V42" s="210"/>
      <c r="W42" s="210"/>
      <c r="X42" s="210"/>
      <c r="Y42" s="210"/>
      <c r="Z42" s="210"/>
      <c r="AA42" s="210"/>
      <c r="AB42" s="210"/>
      <c r="AC42" s="210"/>
      <c r="AD42" s="210"/>
      <c r="AE42" s="210"/>
      <c r="AF42" s="210"/>
      <c r="AG42" s="210"/>
      <c r="AH42" s="210"/>
      <c r="AI42" s="210"/>
      <c r="AJ42" s="210"/>
      <c r="AK42" s="210"/>
    </row>
    <row r="43" spans="1:37" ht="14.1" customHeight="1" x14ac:dyDescent="0.2">
      <c r="A43" s="91"/>
      <c r="B43" s="136"/>
      <c r="C43" s="128"/>
      <c r="D43" s="394" t="s">
        <v>823</v>
      </c>
      <c r="E43" s="395"/>
      <c r="F43" s="395"/>
      <c r="G43" s="395"/>
      <c r="H43" s="395"/>
      <c r="I43" s="395"/>
      <c r="J43" s="309"/>
      <c r="K43" s="310"/>
      <c r="L43" s="125"/>
      <c r="M43" s="125"/>
      <c r="N43" s="125"/>
      <c r="O43" s="126"/>
      <c r="P43" s="213"/>
    </row>
    <row r="44" spans="1:37" ht="14.1" customHeight="1" x14ac:dyDescent="0.2">
      <c r="A44" s="91"/>
      <c r="B44" s="128"/>
      <c r="C44" s="128"/>
      <c r="D44" s="398" t="s">
        <v>827</v>
      </c>
      <c r="E44" s="399"/>
      <c r="F44" s="399"/>
      <c r="G44" s="399"/>
      <c r="H44" s="399"/>
      <c r="I44" s="399"/>
      <c r="J44" s="319"/>
      <c r="K44" s="320"/>
      <c r="L44" s="125"/>
      <c r="M44" s="125"/>
      <c r="N44" s="125"/>
      <c r="O44" s="126"/>
      <c r="P44" s="213"/>
    </row>
    <row r="45" spans="1:37" ht="6.75" customHeight="1" x14ac:dyDescent="0.2">
      <c r="A45" s="58"/>
      <c r="B45" s="144"/>
      <c r="C45" s="155"/>
      <c r="D45" s="155"/>
      <c r="E45" s="156"/>
      <c r="F45" s="156"/>
      <c r="G45" s="181"/>
      <c r="H45" s="181"/>
      <c r="I45" s="181"/>
      <c r="J45" s="181"/>
      <c r="K45" s="181"/>
      <c r="L45" s="181"/>
      <c r="M45" s="181"/>
      <c r="N45" s="181"/>
      <c r="O45" s="182"/>
      <c r="P45" s="213"/>
    </row>
    <row r="46" spans="1:37" ht="8.1" customHeight="1" x14ac:dyDescent="0.2">
      <c r="A46" s="45"/>
      <c r="B46" s="128"/>
      <c r="C46" s="153"/>
      <c r="D46" s="153"/>
      <c r="E46" s="154"/>
      <c r="F46" s="154"/>
      <c r="G46" s="125"/>
      <c r="H46" s="125"/>
      <c r="I46" s="125"/>
      <c r="J46" s="125"/>
      <c r="K46" s="125"/>
      <c r="L46" s="125"/>
      <c r="M46" s="125"/>
      <c r="N46" s="125"/>
      <c r="O46" s="125"/>
      <c r="P46" s="213"/>
    </row>
    <row r="47" spans="1:37" ht="14.1" customHeight="1" x14ac:dyDescent="0.2">
      <c r="A47" s="188" t="s">
        <v>888</v>
      </c>
    </row>
    <row r="48" spans="1:37" ht="14.1" customHeight="1" x14ac:dyDescent="0.25">
      <c r="A48" s="189" t="s">
        <v>901</v>
      </c>
      <c r="B48" s="190"/>
      <c r="C48" s="190"/>
      <c r="D48" s="190"/>
      <c r="E48" s="190"/>
      <c r="F48" s="191"/>
      <c r="G48" s="190"/>
      <c r="H48" s="190"/>
      <c r="I48" s="190"/>
      <c r="J48" s="190"/>
      <c r="K48" s="192"/>
      <c r="L48" s="193"/>
      <c r="M48" s="193"/>
      <c r="N48" s="194"/>
      <c r="O48" s="194"/>
    </row>
    <row r="49" spans="1:37" ht="14.1" customHeight="1" x14ac:dyDescent="0.2">
      <c r="A49" s="227"/>
      <c r="B49" s="228"/>
      <c r="C49" s="228"/>
      <c r="D49" s="228"/>
      <c r="E49" s="228"/>
      <c r="F49" s="228"/>
      <c r="G49" s="228"/>
      <c r="H49" s="228"/>
      <c r="I49" s="228"/>
      <c r="J49" s="228"/>
      <c r="K49" s="228"/>
      <c r="L49" s="228"/>
      <c r="M49" s="228"/>
      <c r="N49" s="228"/>
      <c r="O49" s="229"/>
    </row>
    <row r="50" spans="1:37" ht="14.1" customHeight="1" x14ac:dyDescent="0.2">
      <c r="A50" s="227"/>
      <c r="B50" s="228"/>
      <c r="C50" s="228"/>
      <c r="D50" s="228"/>
      <c r="E50" s="228"/>
      <c r="F50" s="228"/>
      <c r="G50" s="228"/>
      <c r="H50" s="228"/>
      <c r="I50" s="228"/>
      <c r="J50" s="228"/>
      <c r="K50" s="228"/>
      <c r="L50" s="228"/>
      <c r="M50" s="228"/>
      <c r="N50" s="228"/>
      <c r="O50" s="229"/>
    </row>
    <row r="51" spans="1:37" ht="14.1" customHeight="1" x14ac:dyDescent="0.2">
      <c r="A51" s="227"/>
      <c r="B51" s="228"/>
      <c r="C51" s="228"/>
      <c r="D51" s="228"/>
      <c r="E51" s="228"/>
      <c r="F51" s="228"/>
      <c r="G51" s="228"/>
      <c r="H51" s="228"/>
      <c r="I51" s="228"/>
      <c r="J51" s="228"/>
      <c r="K51" s="228"/>
      <c r="L51" s="228"/>
      <c r="M51" s="228"/>
      <c r="N51" s="228"/>
      <c r="O51" s="229"/>
    </row>
    <row r="52" spans="1:37" ht="7.5" customHeight="1" x14ac:dyDescent="0.2">
      <c r="A52" s="227"/>
      <c r="B52" s="228"/>
      <c r="C52" s="228"/>
      <c r="D52" s="228"/>
      <c r="E52" s="228"/>
      <c r="F52" s="228"/>
      <c r="G52" s="228"/>
      <c r="H52" s="228"/>
      <c r="I52" s="228"/>
      <c r="J52" s="228"/>
      <c r="K52" s="228"/>
      <c r="L52" s="228"/>
      <c r="M52" s="228"/>
      <c r="N52" s="228"/>
      <c r="O52" s="229"/>
    </row>
    <row r="53" spans="1:37" ht="7.5" customHeight="1" x14ac:dyDescent="0.2">
      <c r="A53" s="227"/>
      <c r="B53" s="228"/>
      <c r="C53" s="228"/>
      <c r="D53" s="228"/>
      <c r="E53" s="228"/>
      <c r="F53" s="228"/>
      <c r="G53" s="228"/>
      <c r="H53" s="228"/>
      <c r="I53" s="228"/>
      <c r="J53" s="228"/>
      <c r="K53" s="228"/>
      <c r="L53" s="228"/>
      <c r="M53" s="228"/>
      <c r="N53" s="228"/>
      <c r="O53" s="229"/>
    </row>
    <row r="54" spans="1:37" ht="7.5" customHeight="1" x14ac:dyDescent="0.2">
      <c r="A54" s="230"/>
      <c r="B54" s="231"/>
      <c r="C54" s="231"/>
      <c r="D54" s="231"/>
      <c r="E54" s="231"/>
      <c r="F54" s="231"/>
      <c r="G54" s="231"/>
      <c r="H54" s="231"/>
      <c r="I54" s="231"/>
      <c r="J54" s="231"/>
      <c r="K54" s="231"/>
      <c r="L54" s="231"/>
      <c r="M54" s="231"/>
      <c r="N54" s="231"/>
      <c r="O54" s="232"/>
    </row>
    <row r="55" spans="1:37" ht="7.5" customHeight="1" x14ac:dyDescent="0.2">
      <c r="A55" s="216"/>
      <c r="B55" s="216"/>
      <c r="C55" s="216"/>
      <c r="D55" s="216"/>
      <c r="E55" s="216"/>
      <c r="F55" s="216"/>
      <c r="G55" s="216"/>
      <c r="H55" s="216"/>
      <c r="I55" s="216"/>
      <c r="J55" s="216"/>
      <c r="K55" s="216"/>
      <c r="L55" s="216"/>
      <c r="M55" s="216"/>
      <c r="N55" s="216"/>
      <c r="O55" s="216"/>
    </row>
    <row r="56" spans="1:37" s="195" customFormat="1" ht="18.600000000000001" customHeight="1" x14ac:dyDescent="0.2">
      <c r="P56" s="217"/>
      <c r="Q56" s="217"/>
      <c r="R56" s="217"/>
      <c r="S56" s="217"/>
      <c r="T56" s="217"/>
      <c r="U56" s="217"/>
      <c r="V56" s="217"/>
      <c r="W56" s="217"/>
      <c r="X56" s="217"/>
      <c r="Y56" s="217"/>
      <c r="Z56" s="217"/>
      <c r="AA56" s="217"/>
      <c r="AB56" s="217"/>
      <c r="AC56" s="217"/>
      <c r="AD56" s="217"/>
      <c r="AE56" s="217"/>
      <c r="AF56" s="217"/>
      <c r="AG56" s="217"/>
      <c r="AH56" s="217"/>
      <c r="AI56" s="217"/>
      <c r="AJ56" s="217"/>
      <c r="AK56" s="217"/>
    </row>
    <row r="57" spans="1:37" ht="11.1" customHeight="1" x14ac:dyDescent="0.2"/>
  </sheetData>
  <sheetProtection selectLockedCells="1"/>
  <mergeCells count="66">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9:O54"/>
  </dataValidations>
  <printOptions horizontalCentered="1"/>
  <pageMargins left="0.2" right="0.2" top="0.25" bottom="0.25" header="0.3" footer="0.15"/>
  <pageSetup orientation="portrait" r:id="rId1"/>
  <headerFooter>
    <oddFooter>&amp;L&amp;F</oddFooter>
  </headerFooter>
  <rowBreaks count="1" manualBreakCount="1">
    <brk id="56" max="16383"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6" activePane="bottomLeft" state="frozen"/>
      <selection pane="bottomLeft" activeCell="G27" sqref="G27"/>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412" t="s">
        <v>843</v>
      </c>
      <c r="B1" s="413"/>
      <c r="C1" s="413"/>
      <c r="D1" s="413"/>
      <c r="E1" s="413"/>
      <c r="F1" s="413"/>
      <c r="G1" s="296" t="str">
        <f>'CONTACT INFORMATION'!$A$24</f>
        <v>San Bernardino</v>
      </c>
      <c r="H1" s="296"/>
      <c r="I1" s="297"/>
    </row>
    <row r="2" spans="1:21" s="1" customFormat="1" ht="14.1" customHeight="1" x14ac:dyDescent="0.2">
      <c r="A2" s="168"/>
      <c r="B2" s="168"/>
      <c r="C2" s="168"/>
      <c r="D2" s="168"/>
      <c r="E2" s="168"/>
      <c r="F2" s="168"/>
      <c r="G2" s="169"/>
      <c r="H2" s="169"/>
      <c r="I2" s="169"/>
      <c r="J2" s="210"/>
      <c r="K2" s="210"/>
      <c r="L2" s="210"/>
      <c r="M2" s="210"/>
      <c r="N2" s="210"/>
      <c r="O2" s="210"/>
      <c r="P2" s="210"/>
      <c r="Q2" s="210"/>
      <c r="R2" s="210"/>
      <c r="S2" s="210"/>
      <c r="T2" s="210"/>
      <c r="U2" s="210"/>
    </row>
    <row r="3" spans="1:21" s="170" customFormat="1" ht="14.25" x14ac:dyDescent="0.2">
      <c r="A3" s="379" t="s">
        <v>925</v>
      </c>
      <c r="B3" s="380"/>
      <c r="C3" s="380"/>
      <c r="D3" s="380"/>
      <c r="E3" s="380"/>
      <c r="F3" s="380"/>
      <c r="G3" s="380"/>
      <c r="H3" s="380"/>
      <c r="I3" s="381"/>
      <c r="J3" s="218"/>
      <c r="K3" s="218"/>
      <c r="L3" s="218"/>
      <c r="M3" s="218"/>
      <c r="N3" s="218"/>
      <c r="O3" s="218"/>
      <c r="P3" s="218"/>
      <c r="Q3" s="218"/>
      <c r="R3" s="218"/>
      <c r="S3" s="218"/>
      <c r="T3" s="218"/>
      <c r="U3" s="218"/>
    </row>
    <row r="4" spans="1:21" s="170" customFormat="1" ht="15" thickBot="1" x14ac:dyDescent="0.25">
      <c r="A4" s="402" t="s">
        <v>883</v>
      </c>
      <c r="B4" s="403"/>
      <c r="C4" s="403"/>
      <c r="D4" s="403"/>
      <c r="E4" s="403"/>
      <c r="F4" s="403"/>
      <c r="G4" s="403"/>
      <c r="H4" s="403"/>
      <c r="I4" s="404"/>
      <c r="J4" s="218"/>
      <c r="K4" s="218"/>
      <c r="L4" s="218"/>
      <c r="M4" s="218"/>
      <c r="N4" s="218"/>
      <c r="O4" s="218"/>
      <c r="P4" s="218"/>
      <c r="Q4" s="218"/>
      <c r="R4" s="218"/>
      <c r="S4" s="218"/>
      <c r="T4" s="218"/>
      <c r="U4" s="218"/>
    </row>
    <row r="5" spans="1:21" s="198" customFormat="1" ht="21" customHeight="1" thickBot="1" x14ac:dyDescent="0.3">
      <c r="A5" s="406" t="s">
        <v>920</v>
      </c>
      <c r="B5" s="407"/>
      <c r="C5" s="407"/>
      <c r="D5" s="407"/>
      <c r="E5" s="407"/>
      <c r="F5" s="407"/>
      <c r="G5" s="407"/>
      <c r="H5" s="407"/>
      <c r="I5" s="408"/>
      <c r="J5" s="219"/>
      <c r="K5" s="219"/>
      <c r="L5" s="219"/>
      <c r="M5" s="219"/>
      <c r="N5" s="219"/>
      <c r="O5" s="219"/>
      <c r="P5" s="219"/>
      <c r="Q5" s="219"/>
      <c r="R5" s="219"/>
      <c r="S5" s="219"/>
      <c r="T5" s="219"/>
      <c r="U5" s="219"/>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10" t="s">
        <v>870</v>
      </c>
      <c r="C8" s="410"/>
      <c r="D8" s="184"/>
      <c r="E8" s="411"/>
      <c r="F8" s="411"/>
      <c r="G8" s="411"/>
      <c r="H8" s="180"/>
      <c r="I8" s="183"/>
    </row>
    <row r="9" spans="1:21" ht="15" x14ac:dyDescent="0.2">
      <c r="A9" s="165"/>
      <c r="B9" s="205"/>
      <c r="C9" s="409" t="s">
        <v>871</v>
      </c>
      <c r="D9" s="409"/>
      <c r="E9" s="409"/>
      <c r="F9" s="409"/>
      <c r="G9" s="336">
        <v>869</v>
      </c>
      <c r="H9" s="336"/>
      <c r="I9" s="183"/>
    </row>
    <row r="10" spans="1:21" ht="15" x14ac:dyDescent="0.2">
      <c r="A10" s="165"/>
      <c r="B10" s="205"/>
      <c r="C10" s="417" t="s">
        <v>872</v>
      </c>
      <c r="D10" s="417"/>
      <c r="E10" s="417"/>
      <c r="F10" s="417"/>
      <c r="G10" s="405">
        <v>640</v>
      </c>
      <c r="H10" s="405"/>
      <c r="I10" s="183"/>
    </row>
    <row r="11" spans="1:21" ht="15" x14ac:dyDescent="0.2">
      <c r="A11" s="165"/>
      <c r="B11" s="205"/>
      <c r="C11" s="409" t="s">
        <v>873</v>
      </c>
      <c r="D11" s="409"/>
      <c r="E11" s="409"/>
      <c r="F11" s="409"/>
      <c r="G11" s="336">
        <v>15</v>
      </c>
      <c r="H11" s="336"/>
      <c r="I11" s="183"/>
    </row>
    <row r="12" spans="1:21" ht="15" x14ac:dyDescent="0.25">
      <c r="A12" s="165"/>
      <c r="B12" s="177"/>
      <c r="C12" s="314" t="s">
        <v>827</v>
      </c>
      <c r="D12" s="314"/>
      <c r="E12" s="314"/>
      <c r="F12" s="314"/>
      <c r="G12" s="414">
        <f>SUM(G9:H11)</f>
        <v>1524</v>
      </c>
      <c r="H12" s="414"/>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15" t="s">
        <v>874</v>
      </c>
      <c r="C15" s="415"/>
      <c r="D15" s="415"/>
      <c r="E15" s="415"/>
      <c r="F15" s="415"/>
      <c r="G15" s="415"/>
      <c r="H15" s="415"/>
      <c r="I15" s="416"/>
    </row>
    <row r="16" spans="1:21" ht="14.25" x14ac:dyDescent="0.2">
      <c r="A16" s="102"/>
      <c r="B16" s="128"/>
      <c r="C16" s="308" t="s">
        <v>814</v>
      </c>
      <c r="D16" s="308"/>
      <c r="E16" s="308"/>
      <c r="F16" s="308"/>
      <c r="G16" s="336"/>
      <c r="H16" s="336"/>
      <c r="I16" s="98"/>
    </row>
    <row r="17" spans="1:9" ht="14.25" x14ac:dyDescent="0.2">
      <c r="A17" s="102"/>
      <c r="B17" s="128"/>
      <c r="C17" s="318" t="s">
        <v>815</v>
      </c>
      <c r="D17" s="318"/>
      <c r="E17" s="318"/>
      <c r="F17" s="318"/>
      <c r="G17" s="405"/>
      <c r="H17" s="405"/>
      <c r="I17" s="98"/>
    </row>
    <row r="18" spans="1:9" ht="15" x14ac:dyDescent="0.25">
      <c r="A18" s="102"/>
      <c r="B18" s="128"/>
      <c r="C18" s="314" t="s">
        <v>827</v>
      </c>
      <c r="D18" s="314"/>
      <c r="E18" s="314"/>
      <c r="F18" s="314"/>
      <c r="G18" s="400"/>
      <c r="H18" s="400"/>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3" t="s">
        <v>850</v>
      </c>
      <c r="C21" s="203"/>
      <c r="D21" s="203"/>
      <c r="E21" s="203"/>
      <c r="F21" s="203"/>
      <c r="G21" s="203"/>
      <c r="H21" s="203"/>
      <c r="I21" s="167"/>
    </row>
    <row r="22" spans="1:9" ht="14.25" x14ac:dyDescent="0.2">
      <c r="A22" s="102"/>
      <c r="B22" s="128"/>
      <c r="C22" s="308" t="s">
        <v>819</v>
      </c>
      <c r="D22" s="308"/>
      <c r="E22" s="308"/>
      <c r="F22" s="308"/>
      <c r="G22" s="336"/>
      <c r="H22" s="336"/>
      <c r="I22" s="98"/>
    </row>
    <row r="23" spans="1:9" ht="14.25" x14ac:dyDescent="0.2">
      <c r="A23" s="102"/>
      <c r="B23" s="128"/>
      <c r="C23" s="318" t="s">
        <v>818</v>
      </c>
      <c r="D23" s="318"/>
      <c r="E23" s="318"/>
      <c r="F23" s="318"/>
      <c r="G23" s="401"/>
      <c r="H23" s="401"/>
      <c r="I23" s="98"/>
    </row>
    <row r="24" spans="1:9" ht="14.25" x14ac:dyDescent="0.2">
      <c r="A24" s="102"/>
      <c r="B24" s="128"/>
      <c r="C24" s="308" t="s">
        <v>817</v>
      </c>
      <c r="D24" s="308"/>
      <c r="E24" s="308"/>
      <c r="F24" s="308"/>
      <c r="G24" s="336"/>
      <c r="H24" s="336"/>
      <c r="I24" s="98"/>
    </row>
    <row r="25" spans="1:9" ht="14.25" x14ac:dyDescent="0.2">
      <c r="A25" s="102"/>
      <c r="B25" s="128"/>
      <c r="C25" s="311" t="s">
        <v>512</v>
      </c>
      <c r="D25" s="311"/>
      <c r="E25" s="311"/>
      <c r="F25" s="311"/>
      <c r="G25" s="405"/>
      <c r="H25" s="405"/>
      <c r="I25" s="98"/>
    </row>
    <row r="26" spans="1:9" ht="15" x14ac:dyDescent="0.25">
      <c r="A26" s="102"/>
      <c r="B26" s="128"/>
      <c r="C26" s="314" t="s">
        <v>827</v>
      </c>
      <c r="D26" s="314"/>
      <c r="E26" s="314"/>
      <c r="F26" s="314"/>
      <c r="G26" s="400"/>
      <c r="H26" s="400"/>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8" t="s">
        <v>888</v>
      </c>
    </row>
    <row r="33" spans="1:9" x14ac:dyDescent="0.2">
      <c r="A33" s="326"/>
      <c r="B33" s="327"/>
      <c r="C33" s="327"/>
      <c r="D33" s="327"/>
      <c r="E33" s="327"/>
      <c r="F33" s="327"/>
      <c r="G33" s="327"/>
      <c r="H33" s="327"/>
      <c r="I33" s="328"/>
    </row>
    <row r="34" spans="1:9" x14ac:dyDescent="0.2">
      <c r="A34" s="329"/>
      <c r="B34" s="330"/>
      <c r="C34" s="330"/>
      <c r="D34" s="330"/>
      <c r="E34" s="330"/>
      <c r="F34" s="330"/>
      <c r="G34" s="330"/>
      <c r="H34" s="330"/>
      <c r="I34" s="331"/>
    </row>
    <row r="35" spans="1:9" x14ac:dyDescent="0.2">
      <c r="A35" s="329"/>
      <c r="B35" s="330"/>
      <c r="C35" s="330"/>
      <c r="D35" s="330"/>
      <c r="E35" s="330"/>
      <c r="F35" s="330"/>
      <c r="G35" s="330"/>
      <c r="H35" s="330"/>
      <c r="I35" s="331"/>
    </row>
    <row r="36" spans="1:9" x14ac:dyDescent="0.2">
      <c r="A36" s="329"/>
      <c r="B36" s="330"/>
      <c r="C36" s="330"/>
      <c r="D36" s="330"/>
      <c r="E36" s="330"/>
      <c r="F36" s="330"/>
      <c r="G36" s="330"/>
      <c r="H36" s="330"/>
      <c r="I36" s="331"/>
    </row>
    <row r="37" spans="1:9" x14ac:dyDescent="0.2">
      <c r="A37" s="329"/>
      <c r="B37" s="330"/>
      <c r="C37" s="330"/>
      <c r="D37" s="330"/>
      <c r="E37" s="330"/>
      <c r="F37" s="330"/>
      <c r="G37" s="330"/>
      <c r="H37" s="330"/>
      <c r="I37" s="331"/>
    </row>
    <row r="38" spans="1:9" x14ac:dyDescent="0.2">
      <c r="A38" s="329"/>
      <c r="B38" s="330"/>
      <c r="C38" s="330"/>
      <c r="D38" s="330"/>
      <c r="E38" s="330"/>
      <c r="F38" s="330"/>
      <c r="G38" s="330"/>
      <c r="H38" s="330"/>
      <c r="I38" s="331"/>
    </row>
    <row r="39" spans="1:9" x14ac:dyDescent="0.2">
      <c r="A39" s="329"/>
      <c r="B39" s="330"/>
      <c r="C39" s="330"/>
      <c r="D39" s="330"/>
      <c r="E39" s="330"/>
      <c r="F39" s="330"/>
      <c r="G39" s="330"/>
      <c r="H39" s="330"/>
      <c r="I39" s="331"/>
    </row>
    <row r="40" spans="1:9" x14ac:dyDescent="0.2">
      <c r="A40" s="329"/>
      <c r="B40" s="330"/>
      <c r="C40" s="330"/>
      <c r="D40" s="330"/>
      <c r="E40" s="330"/>
      <c r="F40" s="330"/>
      <c r="G40" s="330"/>
      <c r="H40" s="330"/>
      <c r="I40" s="331"/>
    </row>
    <row r="41" spans="1:9" x14ac:dyDescent="0.2">
      <c r="A41" s="329"/>
      <c r="B41" s="330"/>
      <c r="C41" s="330"/>
      <c r="D41" s="330"/>
      <c r="E41" s="330"/>
      <c r="F41" s="330"/>
      <c r="G41" s="330"/>
      <c r="H41" s="330"/>
      <c r="I41" s="331"/>
    </row>
    <row r="42" spans="1:9" x14ac:dyDescent="0.2">
      <c r="A42" s="329"/>
      <c r="B42" s="330"/>
      <c r="C42" s="330"/>
      <c r="D42" s="330"/>
      <c r="E42" s="330"/>
      <c r="F42" s="330"/>
      <c r="G42" s="330"/>
      <c r="H42" s="330"/>
      <c r="I42" s="331"/>
    </row>
    <row r="43" spans="1:9" x14ac:dyDescent="0.2">
      <c r="A43" s="329"/>
      <c r="B43" s="330"/>
      <c r="C43" s="330"/>
      <c r="D43" s="330"/>
      <c r="E43" s="330"/>
      <c r="F43" s="330"/>
      <c r="G43" s="330"/>
      <c r="H43" s="330"/>
      <c r="I43" s="331"/>
    </row>
    <row r="44" spans="1:9" x14ac:dyDescent="0.2">
      <c r="A44" s="329"/>
      <c r="B44" s="330"/>
      <c r="C44" s="330"/>
      <c r="D44" s="330"/>
      <c r="E44" s="330"/>
      <c r="F44" s="330"/>
      <c r="G44" s="330"/>
      <c r="H44" s="330"/>
      <c r="I44" s="331"/>
    </row>
    <row r="45" spans="1:9" x14ac:dyDescent="0.2">
      <c r="A45" s="329"/>
      <c r="B45" s="330"/>
      <c r="C45" s="330"/>
      <c r="D45" s="330"/>
      <c r="E45" s="330"/>
      <c r="F45" s="330"/>
      <c r="G45" s="330"/>
      <c r="H45" s="330"/>
      <c r="I45" s="331"/>
    </row>
    <row r="46" spans="1:9" x14ac:dyDescent="0.2">
      <c r="A46" s="329"/>
      <c r="B46" s="330"/>
      <c r="C46" s="330"/>
      <c r="D46" s="330"/>
      <c r="E46" s="330"/>
      <c r="F46" s="330"/>
      <c r="G46" s="330"/>
      <c r="H46" s="330"/>
      <c r="I46" s="331"/>
    </row>
    <row r="47" spans="1:9" x14ac:dyDescent="0.2">
      <c r="A47" s="329"/>
      <c r="B47" s="330"/>
      <c r="C47" s="330"/>
      <c r="D47" s="330"/>
      <c r="E47" s="330"/>
      <c r="F47" s="330"/>
      <c r="G47" s="330"/>
      <c r="H47" s="330"/>
      <c r="I47" s="331"/>
    </row>
    <row r="48" spans="1:9" x14ac:dyDescent="0.2">
      <c r="A48" s="329"/>
      <c r="B48" s="330"/>
      <c r="C48" s="330"/>
      <c r="D48" s="330"/>
      <c r="E48" s="330"/>
      <c r="F48" s="330"/>
      <c r="G48" s="330"/>
      <c r="H48" s="330"/>
      <c r="I48" s="331"/>
    </row>
    <row r="49" spans="1:9" x14ac:dyDescent="0.2">
      <c r="A49" s="329"/>
      <c r="B49" s="330"/>
      <c r="C49" s="330"/>
      <c r="D49" s="330"/>
      <c r="E49" s="330"/>
      <c r="F49" s="330"/>
      <c r="G49" s="330"/>
      <c r="H49" s="330"/>
      <c r="I49" s="331"/>
    </row>
    <row r="50" spans="1:9" x14ac:dyDescent="0.2">
      <c r="A50" s="332"/>
      <c r="B50" s="333"/>
      <c r="C50" s="333"/>
      <c r="D50" s="333"/>
      <c r="E50" s="333"/>
      <c r="F50" s="333"/>
      <c r="G50" s="333"/>
      <c r="H50" s="333"/>
      <c r="I50" s="334"/>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customProperties>
    <customPr name="_pios_id" r:id="rId3"/>
  </customProperties>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07"/>
  <sheetViews>
    <sheetView showGridLines="0" topLeftCell="A106" zoomScale="130" zoomScaleNormal="130" workbookViewId="0">
      <selection activeCell="A8" sqref="A8:J75"/>
    </sheetView>
  </sheetViews>
  <sheetFormatPr defaultColWidth="9.140625" defaultRowHeight="12.75" x14ac:dyDescent="0.2"/>
  <cols>
    <col min="1" max="11" width="9.140625" style="45"/>
    <col min="12" max="16384" width="9.140625" style="39"/>
  </cols>
  <sheetData>
    <row r="1" spans="1:15" ht="15.75" x14ac:dyDescent="0.25">
      <c r="A1" s="384" t="s">
        <v>846</v>
      </c>
      <c r="B1" s="385"/>
      <c r="C1" s="385"/>
      <c r="D1" s="385"/>
      <c r="E1" s="385"/>
      <c r="F1" s="385"/>
      <c r="G1" s="385"/>
      <c r="H1" s="382" t="str">
        <f>'CONTACT INFORMATION'!$A$24</f>
        <v>San Bernardino</v>
      </c>
      <c r="I1" s="382"/>
      <c r="J1" s="383"/>
      <c r="K1" s="159"/>
      <c r="L1" s="188"/>
    </row>
    <row r="2" spans="1:15" ht="7.5" customHeight="1" x14ac:dyDescent="0.25">
      <c r="A2" s="57"/>
      <c r="B2" s="57"/>
      <c r="C2" s="57"/>
      <c r="D2" s="57"/>
      <c r="E2" s="57"/>
      <c r="F2" s="57"/>
      <c r="G2" s="57"/>
      <c r="H2" s="57"/>
      <c r="I2" s="57"/>
      <c r="J2" s="57"/>
      <c r="K2" s="223"/>
      <c r="L2" s="188"/>
    </row>
    <row r="3" spans="1:15" ht="15" x14ac:dyDescent="0.25">
      <c r="A3" s="427" t="s">
        <v>884</v>
      </c>
      <c r="B3" s="428"/>
      <c r="C3" s="428"/>
      <c r="D3" s="428"/>
      <c r="E3" s="428"/>
      <c r="F3" s="428"/>
      <c r="G3" s="428"/>
      <c r="H3" s="428"/>
      <c r="I3" s="428"/>
      <c r="J3" s="429"/>
    </row>
    <row r="4" spans="1:15" s="210" customFormat="1" ht="15" x14ac:dyDescent="0.25">
      <c r="A4" s="224"/>
      <c r="B4" s="185"/>
      <c r="C4" s="185"/>
      <c r="D4" s="185"/>
      <c r="E4" s="185"/>
      <c r="F4" s="185"/>
      <c r="G4" s="185"/>
      <c r="H4" s="185"/>
      <c r="I4" s="185"/>
      <c r="J4" s="186"/>
      <c r="K4" s="128"/>
    </row>
    <row r="5" spans="1:15" s="210" customFormat="1" ht="15" customHeight="1" x14ac:dyDescent="0.2">
      <c r="A5" s="430" t="s">
        <v>837</v>
      </c>
      <c r="B5" s="431"/>
      <c r="C5" s="431"/>
      <c r="D5" s="431"/>
      <c r="E5" s="431"/>
      <c r="F5" s="431"/>
      <c r="G5" s="431"/>
      <c r="H5" s="431"/>
      <c r="I5" s="431"/>
      <c r="J5" s="432"/>
      <c r="K5" s="128"/>
    </row>
    <row r="6" spans="1:15" s="210" customFormat="1" ht="15" customHeight="1" x14ac:dyDescent="0.2">
      <c r="A6" s="433"/>
      <c r="B6" s="434"/>
      <c r="C6" s="434"/>
      <c r="D6" s="434"/>
      <c r="E6" s="434"/>
      <c r="F6" s="434"/>
      <c r="G6" s="434"/>
      <c r="H6" s="434"/>
      <c r="I6" s="434"/>
      <c r="J6" s="435"/>
      <c r="K6" s="128"/>
    </row>
    <row r="7" spans="1:15" s="210" customFormat="1" ht="15" customHeight="1" x14ac:dyDescent="0.2">
      <c r="A7" s="436"/>
      <c r="B7" s="437"/>
      <c r="C7" s="437"/>
      <c r="D7" s="437"/>
      <c r="E7" s="437"/>
      <c r="F7" s="437"/>
      <c r="G7" s="437"/>
      <c r="H7" s="437"/>
      <c r="I7" s="437"/>
      <c r="J7" s="438"/>
      <c r="K7" s="128"/>
    </row>
    <row r="8" spans="1:15" s="210" customFormat="1" ht="15" customHeight="1" x14ac:dyDescent="0.2">
      <c r="A8" s="418" t="s">
        <v>950</v>
      </c>
      <c r="B8" s="419"/>
      <c r="C8" s="419"/>
      <c r="D8" s="419"/>
      <c r="E8" s="419"/>
      <c r="F8" s="419"/>
      <c r="G8" s="419"/>
      <c r="H8" s="419"/>
      <c r="I8" s="419"/>
      <c r="J8" s="420"/>
      <c r="K8" s="128"/>
      <c r="O8" s="225"/>
    </row>
    <row r="9" spans="1:15" s="210" customFormat="1" ht="15" customHeight="1" x14ac:dyDescent="0.2">
      <c r="A9" s="421"/>
      <c r="B9" s="422"/>
      <c r="C9" s="422"/>
      <c r="D9" s="422"/>
      <c r="E9" s="422"/>
      <c r="F9" s="422"/>
      <c r="G9" s="422"/>
      <c r="H9" s="422"/>
      <c r="I9" s="422"/>
      <c r="J9" s="423"/>
      <c r="K9" s="128"/>
    </row>
    <row r="10" spans="1:15" ht="15.75" customHeight="1" x14ac:dyDescent="0.2">
      <c r="A10" s="421"/>
      <c r="B10" s="422"/>
      <c r="C10" s="422"/>
      <c r="D10" s="422"/>
      <c r="E10" s="422"/>
      <c r="F10" s="422"/>
      <c r="G10" s="422"/>
      <c r="H10" s="422"/>
      <c r="I10" s="422"/>
      <c r="J10" s="423"/>
    </row>
    <row r="11" spans="1:15" x14ac:dyDescent="0.2">
      <c r="A11" s="421"/>
      <c r="B11" s="422"/>
      <c r="C11" s="422"/>
      <c r="D11" s="422"/>
      <c r="E11" s="422"/>
      <c r="F11" s="422"/>
      <c r="G11" s="422"/>
      <c r="H11" s="422"/>
      <c r="I11" s="422"/>
      <c r="J11" s="423"/>
    </row>
    <row r="12" spans="1:15" x14ac:dyDescent="0.2">
      <c r="A12" s="421"/>
      <c r="B12" s="422"/>
      <c r="C12" s="422"/>
      <c r="D12" s="422"/>
      <c r="E12" s="422"/>
      <c r="F12" s="422"/>
      <c r="G12" s="422"/>
      <c r="H12" s="422"/>
      <c r="I12" s="422"/>
      <c r="J12" s="423"/>
    </row>
    <row r="13" spans="1:15" x14ac:dyDescent="0.2">
      <c r="A13" s="421"/>
      <c r="B13" s="422"/>
      <c r="C13" s="422"/>
      <c r="D13" s="422"/>
      <c r="E13" s="422"/>
      <c r="F13" s="422"/>
      <c r="G13" s="422"/>
      <c r="H13" s="422"/>
      <c r="I13" s="422"/>
      <c r="J13" s="423"/>
    </row>
    <row r="14" spans="1:15" x14ac:dyDescent="0.2">
      <c r="A14" s="421"/>
      <c r="B14" s="422"/>
      <c r="C14" s="422"/>
      <c r="D14" s="422"/>
      <c r="E14" s="422"/>
      <c r="F14" s="422"/>
      <c r="G14" s="422"/>
      <c r="H14" s="422"/>
      <c r="I14" s="422"/>
      <c r="J14" s="423"/>
    </row>
    <row r="15" spans="1:15" x14ac:dyDescent="0.2">
      <c r="A15" s="421"/>
      <c r="B15" s="422"/>
      <c r="C15" s="422"/>
      <c r="D15" s="422"/>
      <c r="E15" s="422"/>
      <c r="F15" s="422"/>
      <c r="G15" s="422"/>
      <c r="H15" s="422"/>
      <c r="I15" s="422"/>
      <c r="J15" s="423"/>
    </row>
    <row r="16" spans="1:15" x14ac:dyDescent="0.2">
      <c r="A16" s="421"/>
      <c r="B16" s="422"/>
      <c r="C16" s="422"/>
      <c r="D16" s="422"/>
      <c r="E16" s="422"/>
      <c r="F16" s="422"/>
      <c r="G16" s="422"/>
      <c r="H16" s="422"/>
      <c r="I16" s="422"/>
      <c r="J16" s="423"/>
    </row>
    <row r="17" spans="1:10" x14ac:dyDescent="0.2">
      <c r="A17" s="421"/>
      <c r="B17" s="422"/>
      <c r="C17" s="422"/>
      <c r="D17" s="422"/>
      <c r="E17" s="422"/>
      <c r="F17" s="422"/>
      <c r="G17" s="422"/>
      <c r="H17" s="422"/>
      <c r="I17" s="422"/>
      <c r="J17" s="423"/>
    </row>
    <row r="18" spans="1:10" x14ac:dyDescent="0.2">
      <c r="A18" s="421"/>
      <c r="B18" s="422"/>
      <c r="C18" s="422"/>
      <c r="D18" s="422"/>
      <c r="E18" s="422"/>
      <c r="F18" s="422"/>
      <c r="G18" s="422"/>
      <c r="H18" s="422"/>
      <c r="I18" s="422"/>
      <c r="J18" s="423"/>
    </row>
    <row r="19" spans="1:10" x14ac:dyDescent="0.2">
      <c r="A19" s="421"/>
      <c r="B19" s="422"/>
      <c r="C19" s="422"/>
      <c r="D19" s="422"/>
      <c r="E19" s="422"/>
      <c r="F19" s="422"/>
      <c r="G19" s="422"/>
      <c r="H19" s="422"/>
      <c r="I19" s="422"/>
      <c r="J19" s="423"/>
    </row>
    <row r="20" spans="1:10" x14ac:dyDescent="0.2">
      <c r="A20" s="421"/>
      <c r="B20" s="422"/>
      <c r="C20" s="422"/>
      <c r="D20" s="422"/>
      <c r="E20" s="422"/>
      <c r="F20" s="422"/>
      <c r="G20" s="422"/>
      <c r="H20" s="422"/>
      <c r="I20" s="422"/>
      <c r="J20" s="423"/>
    </row>
    <row r="21" spans="1:10" x14ac:dyDescent="0.2">
      <c r="A21" s="421"/>
      <c r="B21" s="422"/>
      <c r="C21" s="422"/>
      <c r="D21" s="422"/>
      <c r="E21" s="422"/>
      <c r="F21" s="422"/>
      <c r="G21" s="422"/>
      <c r="H21" s="422"/>
      <c r="I21" s="422"/>
      <c r="J21" s="423"/>
    </row>
    <row r="22" spans="1:10" x14ac:dyDescent="0.2">
      <c r="A22" s="421"/>
      <c r="B22" s="422"/>
      <c r="C22" s="422"/>
      <c r="D22" s="422"/>
      <c r="E22" s="422"/>
      <c r="F22" s="422"/>
      <c r="G22" s="422"/>
      <c r="H22" s="422"/>
      <c r="I22" s="422"/>
      <c r="J22" s="423"/>
    </row>
    <row r="23" spans="1:10" x14ac:dyDescent="0.2">
      <c r="A23" s="421"/>
      <c r="B23" s="422"/>
      <c r="C23" s="422"/>
      <c r="D23" s="422"/>
      <c r="E23" s="422"/>
      <c r="F23" s="422"/>
      <c r="G23" s="422"/>
      <c r="H23" s="422"/>
      <c r="I23" s="422"/>
      <c r="J23" s="423"/>
    </row>
    <row r="24" spans="1:10" x14ac:dyDescent="0.2">
      <c r="A24" s="421"/>
      <c r="B24" s="422"/>
      <c r="C24" s="422"/>
      <c r="D24" s="422"/>
      <c r="E24" s="422"/>
      <c r="F24" s="422"/>
      <c r="G24" s="422"/>
      <c r="H24" s="422"/>
      <c r="I24" s="422"/>
      <c r="J24" s="423"/>
    </row>
    <row r="25" spans="1:10" x14ac:dyDescent="0.2">
      <c r="A25" s="421"/>
      <c r="B25" s="422"/>
      <c r="C25" s="422"/>
      <c r="D25" s="422"/>
      <c r="E25" s="422"/>
      <c r="F25" s="422"/>
      <c r="G25" s="422"/>
      <c r="H25" s="422"/>
      <c r="I25" s="422"/>
      <c r="J25" s="423"/>
    </row>
    <row r="26" spans="1:10" x14ac:dyDescent="0.2">
      <c r="A26" s="421"/>
      <c r="B26" s="422"/>
      <c r="C26" s="422"/>
      <c r="D26" s="422"/>
      <c r="E26" s="422"/>
      <c r="F26" s="422"/>
      <c r="G26" s="422"/>
      <c r="H26" s="422"/>
      <c r="I26" s="422"/>
      <c r="J26" s="423"/>
    </row>
    <row r="27" spans="1:10" x14ac:dyDescent="0.2">
      <c r="A27" s="421"/>
      <c r="B27" s="422"/>
      <c r="C27" s="422"/>
      <c r="D27" s="422"/>
      <c r="E27" s="422"/>
      <c r="F27" s="422"/>
      <c r="G27" s="422"/>
      <c r="H27" s="422"/>
      <c r="I27" s="422"/>
      <c r="J27" s="423"/>
    </row>
    <row r="28" spans="1:10" x14ac:dyDescent="0.2">
      <c r="A28" s="421"/>
      <c r="B28" s="422"/>
      <c r="C28" s="422"/>
      <c r="D28" s="422"/>
      <c r="E28" s="422"/>
      <c r="F28" s="422"/>
      <c r="G28" s="422"/>
      <c r="H28" s="422"/>
      <c r="I28" s="422"/>
      <c r="J28" s="423"/>
    </row>
    <row r="29" spans="1:10" x14ac:dyDescent="0.2">
      <c r="A29" s="421"/>
      <c r="B29" s="422"/>
      <c r="C29" s="422"/>
      <c r="D29" s="422"/>
      <c r="E29" s="422"/>
      <c r="F29" s="422"/>
      <c r="G29" s="422"/>
      <c r="H29" s="422"/>
      <c r="I29" s="422"/>
      <c r="J29" s="423"/>
    </row>
    <row r="30" spans="1:10" x14ac:dyDescent="0.2">
      <c r="A30" s="421"/>
      <c r="B30" s="422"/>
      <c r="C30" s="422"/>
      <c r="D30" s="422"/>
      <c r="E30" s="422"/>
      <c r="F30" s="422"/>
      <c r="G30" s="422"/>
      <c r="H30" s="422"/>
      <c r="I30" s="422"/>
      <c r="J30" s="423"/>
    </row>
    <row r="31" spans="1:10" x14ac:dyDescent="0.2">
      <c r="A31" s="421"/>
      <c r="B31" s="422"/>
      <c r="C31" s="422"/>
      <c r="D31" s="422"/>
      <c r="E31" s="422"/>
      <c r="F31" s="422"/>
      <c r="G31" s="422"/>
      <c r="H31" s="422"/>
      <c r="I31" s="422"/>
      <c r="J31" s="423"/>
    </row>
    <row r="32" spans="1:10" x14ac:dyDescent="0.2">
      <c r="A32" s="421"/>
      <c r="B32" s="422"/>
      <c r="C32" s="422"/>
      <c r="D32" s="422"/>
      <c r="E32" s="422"/>
      <c r="F32" s="422"/>
      <c r="G32" s="422"/>
      <c r="H32" s="422"/>
      <c r="I32" s="422"/>
      <c r="J32" s="423"/>
    </row>
    <row r="33" spans="1:10" x14ac:dyDescent="0.2">
      <c r="A33" s="421"/>
      <c r="B33" s="422"/>
      <c r="C33" s="422"/>
      <c r="D33" s="422"/>
      <c r="E33" s="422"/>
      <c r="F33" s="422"/>
      <c r="G33" s="422"/>
      <c r="H33" s="422"/>
      <c r="I33" s="422"/>
      <c r="J33" s="423"/>
    </row>
    <row r="34" spans="1:10" x14ac:dyDescent="0.2">
      <c r="A34" s="421"/>
      <c r="B34" s="422"/>
      <c r="C34" s="422"/>
      <c r="D34" s="422"/>
      <c r="E34" s="422"/>
      <c r="F34" s="422"/>
      <c r="G34" s="422"/>
      <c r="H34" s="422"/>
      <c r="I34" s="422"/>
      <c r="J34" s="423"/>
    </row>
    <row r="35" spans="1:10" x14ac:dyDescent="0.2">
      <c r="A35" s="421"/>
      <c r="B35" s="422"/>
      <c r="C35" s="422"/>
      <c r="D35" s="422"/>
      <c r="E35" s="422"/>
      <c r="F35" s="422"/>
      <c r="G35" s="422"/>
      <c r="H35" s="422"/>
      <c r="I35" s="422"/>
      <c r="J35" s="423"/>
    </row>
    <row r="36" spans="1:10" x14ac:dyDescent="0.2">
      <c r="A36" s="421"/>
      <c r="B36" s="422"/>
      <c r="C36" s="422"/>
      <c r="D36" s="422"/>
      <c r="E36" s="422"/>
      <c r="F36" s="422"/>
      <c r="G36" s="422"/>
      <c r="H36" s="422"/>
      <c r="I36" s="422"/>
      <c r="J36" s="423"/>
    </row>
    <row r="37" spans="1:10" x14ac:dyDescent="0.2">
      <c r="A37" s="421"/>
      <c r="B37" s="422"/>
      <c r="C37" s="422"/>
      <c r="D37" s="422"/>
      <c r="E37" s="422"/>
      <c r="F37" s="422"/>
      <c r="G37" s="422"/>
      <c r="H37" s="422"/>
      <c r="I37" s="422"/>
      <c r="J37" s="423"/>
    </row>
    <row r="38" spans="1:10" x14ac:dyDescent="0.2">
      <c r="A38" s="421"/>
      <c r="B38" s="422"/>
      <c r="C38" s="422"/>
      <c r="D38" s="422"/>
      <c r="E38" s="422"/>
      <c r="F38" s="422"/>
      <c r="G38" s="422"/>
      <c r="H38" s="422"/>
      <c r="I38" s="422"/>
      <c r="J38" s="423"/>
    </row>
    <row r="39" spans="1:10" x14ac:dyDescent="0.2">
      <c r="A39" s="421"/>
      <c r="B39" s="422"/>
      <c r="C39" s="422"/>
      <c r="D39" s="422"/>
      <c r="E39" s="422"/>
      <c r="F39" s="422"/>
      <c r="G39" s="422"/>
      <c r="H39" s="422"/>
      <c r="I39" s="422"/>
      <c r="J39" s="423"/>
    </row>
    <row r="40" spans="1:10" x14ac:dyDescent="0.2">
      <c r="A40" s="421"/>
      <c r="B40" s="422"/>
      <c r="C40" s="422"/>
      <c r="D40" s="422"/>
      <c r="E40" s="422"/>
      <c r="F40" s="422"/>
      <c r="G40" s="422"/>
      <c r="H40" s="422"/>
      <c r="I40" s="422"/>
      <c r="J40" s="423"/>
    </row>
    <row r="41" spans="1:10" x14ac:dyDescent="0.2">
      <c r="A41" s="421"/>
      <c r="B41" s="422"/>
      <c r="C41" s="422"/>
      <c r="D41" s="422"/>
      <c r="E41" s="422"/>
      <c r="F41" s="422"/>
      <c r="G41" s="422"/>
      <c r="H41" s="422"/>
      <c r="I41" s="422"/>
      <c r="J41" s="423"/>
    </row>
    <row r="42" spans="1:10" x14ac:dyDescent="0.2">
      <c r="A42" s="421"/>
      <c r="B42" s="422"/>
      <c r="C42" s="422"/>
      <c r="D42" s="422"/>
      <c r="E42" s="422"/>
      <c r="F42" s="422"/>
      <c r="G42" s="422"/>
      <c r="H42" s="422"/>
      <c r="I42" s="422"/>
      <c r="J42" s="423"/>
    </row>
    <row r="43" spans="1:10" x14ac:dyDescent="0.2">
      <c r="A43" s="421"/>
      <c r="B43" s="422"/>
      <c r="C43" s="422"/>
      <c r="D43" s="422"/>
      <c r="E43" s="422"/>
      <c r="F43" s="422"/>
      <c r="G43" s="422"/>
      <c r="H43" s="422"/>
      <c r="I43" s="422"/>
      <c r="J43" s="423"/>
    </row>
    <row r="44" spans="1:10" x14ac:dyDescent="0.2">
      <c r="A44" s="421"/>
      <c r="B44" s="422"/>
      <c r="C44" s="422"/>
      <c r="D44" s="422"/>
      <c r="E44" s="422"/>
      <c r="F44" s="422"/>
      <c r="G44" s="422"/>
      <c r="H44" s="422"/>
      <c r="I44" s="422"/>
      <c r="J44" s="423"/>
    </row>
    <row r="45" spans="1:10" x14ac:dyDescent="0.2">
      <c r="A45" s="421"/>
      <c r="B45" s="422"/>
      <c r="C45" s="422"/>
      <c r="D45" s="422"/>
      <c r="E45" s="422"/>
      <c r="F45" s="422"/>
      <c r="G45" s="422"/>
      <c r="H45" s="422"/>
      <c r="I45" s="422"/>
      <c r="J45" s="423"/>
    </row>
    <row r="46" spans="1:10" x14ac:dyDescent="0.2">
      <c r="A46" s="421"/>
      <c r="B46" s="422"/>
      <c r="C46" s="422"/>
      <c r="D46" s="422"/>
      <c r="E46" s="422"/>
      <c r="F46" s="422"/>
      <c r="G46" s="422"/>
      <c r="H46" s="422"/>
      <c r="I46" s="422"/>
      <c r="J46" s="423"/>
    </row>
    <row r="47" spans="1:10" x14ac:dyDescent="0.2">
      <c r="A47" s="421"/>
      <c r="B47" s="422"/>
      <c r="C47" s="422"/>
      <c r="D47" s="422"/>
      <c r="E47" s="422"/>
      <c r="F47" s="422"/>
      <c r="G47" s="422"/>
      <c r="H47" s="422"/>
      <c r="I47" s="422"/>
      <c r="J47" s="423"/>
    </row>
    <row r="48" spans="1:10" x14ac:dyDescent="0.2">
      <c r="A48" s="421"/>
      <c r="B48" s="422"/>
      <c r="C48" s="422"/>
      <c r="D48" s="422"/>
      <c r="E48" s="422"/>
      <c r="F48" s="422"/>
      <c r="G48" s="422"/>
      <c r="H48" s="422"/>
      <c r="I48" s="422"/>
      <c r="J48" s="423"/>
    </row>
    <row r="49" spans="1:10" x14ac:dyDescent="0.2">
      <c r="A49" s="421"/>
      <c r="B49" s="422"/>
      <c r="C49" s="422"/>
      <c r="D49" s="422"/>
      <c r="E49" s="422"/>
      <c r="F49" s="422"/>
      <c r="G49" s="422"/>
      <c r="H49" s="422"/>
      <c r="I49" s="422"/>
      <c r="J49" s="423"/>
    </row>
    <row r="50" spans="1:10" x14ac:dyDescent="0.2">
      <c r="A50" s="421"/>
      <c r="B50" s="422"/>
      <c r="C50" s="422"/>
      <c r="D50" s="422"/>
      <c r="E50" s="422"/>
      <c r="F50" s="422"/>
      <c r="G50" s="422"/>
      <c r="H50" s="422"/>
      <c r="I50" s="422"/>
      <c r="J50" s="423"/>
    </row>
    <row r="51" spans="1:10" x14ac:dyDescent="0.2">
      <c r="A51" s="421"/>
      <c r="B51" s="422"/>
      <c r="C51" s="422"/>
      <c r="D51" s="422"/>
      <c r="E51" s="422"/>
      <c r="F51" s="422"/>
      <c r="G51" s="422"/>
      <c r="H51" s="422"/>
      <c r="I51" s="422"/>
      <c r="J51" s="423"/>
    </row>
    <row r="52" spans="1:10" x14ac:dyDescent="0.2">
      <c r="A52" s="421"/>
      <c r="B52" s="422"/>
      <c r="C52" s="422"/>
      <c r="D52" s="422"/>
      <c r="E52" s="422"/>
      <c r="F52" s="422"/>
      <c r="G52" s="422"/>
      <c r="H52" s="422"/>
      <c r="I52" s="422"/>
      <c r="J52" s="423"/>
    </row>
    <row r="53" spans="1:10" x14ac:dyDescent="0.2">
      <c r="A53" s="421"/>
      <c r="B53" s="422"/>
      <c r="C53" s="422"/>
      <c r="D53" s="422"/>
      <c r="E53" s="422"/>
      <c r="F53" s="422"/>
      <c r="G53" s="422"/>
      <c r="H53" s="422"/>
      <c r="I53" s="422"/>
      <c r="J53" s="423"/>
    </row>
    <row r="54" spans="1:10" x14ac:dyDescent="0.2">
      <c r="A54" s="421"/>
      <c r="B54" s="422"/>
      <c r="C54" s="422"/>
      <c r="D54" s="422"/>
      <c r="E54" s="422"/>
      <c r="F54" s="422"/>
      <c r="G54" s="422"/>
      <c r="H54" s="422"/>
      <c r="I54" s="422"/>
      <c r="J54" s="423"/>
    </row>
    <row r="55" spans="1:10" x14ac:dyDescent="0.2">
      <c r="A55" s="421"/>
      <c r="B55" s="422"/>
      <c r="C55" s="422"/>
      <c r="D55" s="422"/>
      <c r="E55" s="422"/>
      <c r="F55" s="422"/>
      <c r="G55" s="422"/>
      <c r="H55" s="422"/>
      <c r="I55" s="422"/>
      <c r="J55" s="423"/>
    </row>
    <row r="56" spans="1:10" x14ac:dyDescent="0.2">
      <c r="A56" s="421"/>
      <c r="B56" s="422"/>
      <c r="C56" s="422"/>
      <c r="D56" s="422"/>
      <c r="E56" s="422"/>
      <c r="F56" s="422"/>
      <c r="G56" s="422"/>
      <c r="H56" s="422"/>
      <c r="I56" s="422"/>
      <c r="J56" s="423"/>
    </row>
    <row r="57" spans="1:10" x14ac:dyDescent="0.2">
      <c r="A57" s="421"/>
      <c r="B57" s="422"/>
      <c r="C57" s="422"/>
      <c r="D57" s="422"/>
      <c r="E57" s="422"/>
      <c r="F57" s="422"/>
      <c r="G57" s="422"/>
      <c r="H57" s="422"/>
      <c r="I57" s="422"/>
      <c r="J57" s="423"/>
    </row>
    <row r="58" spans="1:10" x14ac:dyDescent="0.2">
      <c r="A58" s="421"/>
      <c r="B58" s="422"/>
      <c r="C58" s="422"/>
      <c r="D58" s="422"/>
      <c r="E58" s="422"/>
      <c r="F58" s="422"/>
      <c r="G58" s="422"/>
      <c r="H58" s="422"/>
      <c r="I58" s="422"/>
      <c r="J58" s="423"/>
    </row>
    <row r="59" spans="1:10" x14ac:dyDescent="0.2">
      <c r="A59" s="421"/>
      <c r="B59" s="422"/>
      <c r="C59" s="422"/>
      <c r="D59" s="422"/>
      <c r="E59" s="422"/>
      <c r="F59" s="422"/>
      <c r="G59" s="422"/>
      <c r="H59" s="422"/>
      <c r="I59" s="422"/>
      <c r="J59" s="423"/>
    </row>
    <row r="60" spans="1:10" x14ac:dyDescent="0.2">
      <c r="A60" s="421"/>
      <c r="B60" s="422"/>
      <c r="C60" s="422"/>
      <c r="D60" s="422"/>
      <c r="E60" s="422"/>
      <c r="F60" s="422"/>
      <c r="G60" s="422"/>
      <c r="H60" s="422"/>
      <c r="I60" s="422"/>
      <c r="J60" s="423"/>
    </row>
    <row r="61" spans="1:10" x14ac:dyDescent="0.2">
      <c r="A61" s="421"/>
      <c r="B61" s="422"/>
      <c r="C61" s="422"/>
      <c r="D61" s="422"/>
      <c r="E61" s="422"/>
      <c r="F61" s="422"/>
      <c r="G61" s="422"/>
      <c r="H61" s="422"/>
      <c r="I61" s="422"/>
      <c r="J61" s="423"/>
    </row>
    <row r="62" spans="1:10" x14ac:dyDescent="0.2">
      <c r="A62" s="421"/>
      <c r="B62" s="422"/>
      <c r="C62" s="422"/>
      <c r="D62" s="422"/>
      <c r="E62" s="422"/>
      <c r="F62" s="422"/>
      <c r="G62" s="422"/>
      <c r="H62" s="422"/>
      <c r="I62" s="422"/>
      <c r="J62" s="423"/>
    </row>
    <row r="63" spans="1:10" x14ac:dyDescent="0.2">
      <c r="A63" s="421"/>
      <c r="B63" s="422"/>
      <c r="C63" s="422"/>
      <c r="D63" s="422"/>
      <c r="E63" s="422"/>
      <c r="F63" s="422"/>
      <c r="G63" s="422"/>
      <c r="H63" s="422"/>
      <c r="I63" s="422"/>
      <c r="J63" s="423"/>
    </row>
    <row r="64" spans="1:10" x14ac:dyDescent="0.2">
      <c r="A64" s="421"/>
      <c r="B64" s="422"/>
      <c r="C64" s="422"/>
      <c r="D64" s="422"/>
      <c r="E64" s="422"/>
      <c r="F64" s="422"/>
      <c r="G64" s="422"/>
      <c r="H64" s="422"/>
      <c r="I64" s="422"/>
      <c r="J64" s="423"/>
    </row>
    <row r="65" spans="1:10" x14ac:dyDescent="0.2">
      <c r="A65" s="421"/>
      <c r="B65" s="422"/>
      <c r="C65" s="422"/>
      <c r="D65" s="422"/>
      <c r="E65" s="422"/>
      <c r="F65" s="422"/>
      <c r="G65" s="422"/>
      <c r="H65" s="422"/>
      <c r="I65" s="422"/>
      <c r="J65" s="423"/>
    </row>
    <row r="66" spans="1:10" x14ac:dyDescent="0.2">
      <c r="A66" s="421"/>
      <c r="B66" s="422"/>
      <c r="C66" s="422"/>
      <c r="D66" s="422"/>
      <c r="E66" s="422"/>
      <c r="F66" s="422"/>
      <c r="G66" s="422"/>
      <c r="H66" s="422"/>
      <c r="I66" s="422"/>
      <c r="J66" s="423"/>
    </row>
    <row r="67" spans="1:10" x14ac:dyDescent="0.2">
      <c r="A67" s="421"/>
      <c r="B67" s="422"/>
      <c r="C67" s="422"/>
      <c r="D67" s="422"/>
      <c r="E67" s="422"/>
      <c r="F67" s="422"/>
      <c r="G67" s="422"/>
      <c r="H67" s="422"/>
      <c r="I67" s="422"/>
      <c r="J67" s="423"/>
    </row>
    <row r="68" spans="1:10" x14ac:dyDescent="0.2">
      <c r="A68" s="421"/>
      <c r="B68" s="422"/>
      <c r="C68" s="422"/>
      <c r="D68" s="422"/>
      <c r="E68" s="422"/>
      <c r="F68" s="422"/>
      <c r="G68" s="422"/>
      <c r="H68" s="422"/>
      <c r="I68" s="422"/>
      <c r="J68" s="423"/>
    </row>
    <row r="69" spans="1:10" x14ac:dyDescent="0.2">
      <c r="A69" s="421"/>
      <c r="B69" s="422"/>
      <c r="C69" s="422"/>
      <c r="D69" s="422"/>
      <c r="E69" s="422"/>
      <c r="F69" s="422"/>
      <c r="G69" s="422"/>
      <c r="H69" s="422"/>
      <c r="I69" s="422"/>
      <c r="J69" s="423"/>
    </row>
    <row r="70" spans="1:10" x14ac:dyDescent="0.2">
      <c r="A70" s="421"/>
      <c r="B70" s="422"/>
      <c r="C70" s="422"/>
      <c r="D70" s="422"/>
      <c r="E70" s="422"/>
      <c r="F70" s="422"/>
      <c r="G70" s="422"/>
      <c r="H70" s="422"/>
      <c r="I70" s="422"/>
      <c r="J70" s="423"/>
    </row>
    <row r="71" spans="1:10" x14ac:dyDescent="0.2">
      <c r="A71" s="421"/>
      <c r="B71" s="422"/>
      <c r="C71" s="422"/>
      <c r="D71" s="422"/>
      <c r="E71" s="422"/>
      <c r="F71" s="422"/>
      <c r="G71" s="422"/>
      <c r="H71" s="422"/>
      <c r="I71" s="422"/>
      <c r="J71" s="423"/>
    </row>
    <row r="72" spans="1:10" x14ac:dyDescent="0.2">
      <c r="A72" s="421"/>
      <c r="B72" s="422"/>
      <c r="C72" s="422"/>
      <c r="D72" s="422"/>
      <c r="E72" s="422"/>
      <c r="F72" s="422"/>
      <c r="G72" s="422"/>
      <c r="H72" s="422"/>
      <c r="I72" s="422"/>
      <c r="J72" s="423"/>
    </row>
    <row r="73" spans="1:10" x14ac:dyDescent="0.2">
      <c r="A73" s="421"/>
      <c r="B73" s="422"/>
      <c r="C73" s="422"/>
      <c r="D73" s="422"/>
      <c r="E73" s="422"/>
      <c r="F73" s="422"/>
      <c r="G73" s="422"/>
      <c r="H73" s="422"/>
      <c r="I73" s="422"/>
      <c r="J73" s="423"/>
    </row>
    <row r="74" spans="1:10" x14ac:dyDescent="0.2">
      <c r="A74" s="421"/>
      <c r="B74" s="422"/>
      <c r="C74" s="422"/>
      <c r="D74" s="422"/>
      <c r="E74" s="422"/>
      <c r="F74" s="422"/>
      <c r="G74" s="422"/>
      <c r="H74" s="422"/>
      <c r="I74" s="422"/>
      <c r="J74" s="423"/>
    </row>
    <row r="75" spans="1:10" x14ac:dyDescent="0.2">
      <c r="A75" s="424"/>
      <c r="B75" s="425"/>
      <c r="C75" s="425"/>
      <c r="D75" s="425"/>
      <c r="E75" s="425"/>
      <c r="F75" s="425"/>
      <c r="G75" s="425"/>
      <c r="H75" s="425"/>
      <c r="I75" s="425"/>
      <c r="J75" s="426"/>
    </row>
    <row r="106" spans="1:10" ht="13.5" customHeight="1" x14ac:dyDescent="0.2"/>
    <row r="107" spans="1:10" ht="0.75" hidden="1" customHeight="1" x14ac:dyDescent="0.2">
      <c r="A107" s="91"/>
      <c r="J107" s="92"/>
    </row>
  </sheetData>
  <sheetProtection selectLockedCells="1"/>
  <mergeCells count="5">
    <mergeCell ref="A8:J75"/>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75"/>
  </dataValidations>
  <printOptions horizontalCentered="1"/>
  <pageMargins left="0.7" right="0.7" top="0.5" bottom="0.5" header="0.3" footer="0.3"/>
  <pageSetup orientation="portrait" r:id="rId1"/>
  <headerFooter>
    <oddHeader>&amp;L&amp;F</oddHead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435"/>
  <sheetViews>
    <sheetView showGridLines="0" zoomScale="130" zoomScaleNormal="130" workbookViewId="0">
      <selection activeCell="A149" sqref="A149:J228"/>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84" t="s">
        <v>848</v>
      </c>
      <c r="B1" s="385"/>
      <c r="C1" s="385"/>
      <c r="D1" s="385"/>
      <c r="E1" s="385"/>
      <c r="F1" s="385"/>
      <c r="G1" s="385"/>
      <c r="H1" s="382" t="str">
        <f>'CONTACT INFORMATION'!$A$24</f>
        <v>San Bernardino</v>
      </c>
      <c r="I1" s="382"/>
      <c r="J1" s="383"/>
    </row>
    <row r="2" spans="1:13" ht="9" customHeight="1" x14ac:dyDescent="0.2">
      <c r="A2" s="45"/>
      <c r="B2" s="45"/>
      <c r="C2" s="45"/>
      <c r="D2" s="45"/>
      <c r="E2" s="45"/>
      <c r="F2" s="45"/>
      <c r="G2" s="45"/>
      <c r="H2" s="45"/>
      <c r="I2" s="45"/>
      <c r="J2" s="45"/>
    </row>
    <row r="3" spans="1:13" ht="12" customHeight="1" x14ac:dyDescent="0.2">
      <c r="A3" s="518" t="s">
        <v>914</v>
      </c>
      <c r="B3" s="518"/>
      <c r="C3" s="518"/>
      <c r="D3" s="518"/>
      <c r="E3" s="518"/>
      <c r="F3" s="518"/>
      <c r="G3" s="518"/>
      <c r="H3" s="518"/>
      <c r="I3" s="518"/>
      <c r="J3" s="518"/>
    </row>
    <row r="4" spans="1:13" ht="14.1" customHeight="1" x14ac:dyDescent="0.2">
      <c r="A4" s="518"/>
      <c r="B4" s="518"/>
      <c r="C4" s="518"/>
      <c r="D4" s="518"/>
      <c r="E4" s="518"/>
      <c r="F4" s="518"/>
      <c r="G4" s="518"/>
      <c r="H4" s="518"/>
      <c r="I4" s="518"/>
      <c r="J4" s="518"/>
    </row>
    <row r="5" spans="1:13" ht="14.1" customHeight="1" x14ac:dyDescent="0.2">
      <c r="A5" s="518"/>
      <c r="B5" s="518"/>
      <c r="C5" s="518"/>
      <c r="D5" s="518"/>
      <c r="E5" s="518"/>
      <c r="F5" s="518"/>
      <c r="G5" s="518"/>
      <c r="H5" s="518"/>
      <c r="I5" s="518"/>
      <c r="J5" s="518"/>
    </row>
    <row r="6" spans="1:13" ht="14.1" customHeight="1" x14ac:dyDescent="0.2">
      <c r="A6" s="518"/>
      <c r="B6" s="518"/>
      <c r="C6" s="518"/>
      <c r="D6" s="518"/>
      <c r="E6" s="518"/>
      <c r="F6" s="518"/>
      <c r="G6" s="518"/>
      <c r="H6" s="518"/>
      <c r="I6" s="518"/>
      <c r="J6" s="518"/>
      <c r="M6" s="45"/>
    </row>
    <row r="7" spans="1:13" ht="9" customHeight="1" x14ac:dyDescent="0.2">
      <c r="A7" s="518"/>
      <c r="B7" s="518"/>
      <c r="C7" s="518"/>
      <c r="D7" s="518"/>
      <c r="E7" s="518"/>
      <c r="F7" s="518"/>
      <c r="G7" s="518"/>
      <c r="H7" s="518"/>
      <c r="I7" s="518"/>
      <c r="J7" s="518"/>
      <c r="M7" s="45"/>
    </row>
    <row r="8" spans="1:13" ht="10.5" customHeight="1" x14ac:dyDescent="0.2"/>
    <row r="9" spans="1:13" ht="14.1" customHeight="1" x14ac:dyDescent="0.2">
      <c r="A9" s="294" t="s">
        <v>836</v>
      </c>
      <c r="B9" s="294"/>
      <c r="C9" s="294"/>
      <c r="D9" s="294"/>
      <c r="E9" s="294"/>
      <c r="F9" s="294"/>
      <c r="G9" s="294"/>
      <c r="H9" s="294"/>
      <c r="I9" s="294"/>
      <c r="J9" s="294"/>
    </row>
    <row r="10" spans="1:13" ht="14.1" customHeight="1" x14ac:dyDescent="0.2">
      <c r="A10" s="294"/>
      <c r="B10" s="294"/>
      <c r="C10" s="294"/>
      <c r="D10" s="294"/>
      <c r="E10" s="294"/>
      <c r="F10" s="294"/>
      <c r="G10" s="294"/>
      <c r="H10" s="294"/>
      <c r="I10" s="294"/>
      <c r="J10" s="294"/>
    </row>
    <row r="11" spans="1:13" ht="14.1" customHeight="1" x14ac:dyDescent="0.2">
      <c r="A11" s="294"/>
      <c r="B11" s="294"/>
      <c r="C11" s="294"/>
      <c r="D11" s="294"/>
      <c r="E11" s="294"/>
      <c r="F11" s="294"/>
      <c r="G11" s="294"/>
      <c r="H11" s="294"/>
      <c r="I11" s="294"/>
      <c r="J11" s="294"/>
    </row>
    <row r="12" spans="1:13" ht="12.75" customHeight="1" x14ac:dyDescent="0.2">
      <c r="A12" s="122"/>
      <c r="B12" s="122"/>
      <c r="C12" s="122"/>
      <c r="D12" s="122"/>
      <c r="E12" s="122"/>
      <c r="F12" s="122"/>
      <c r="G12" s="122"/>
      <c r="H12" s="122"/>
      <c r="I12" s="122"/>
      <c r="J12" s="122"/>
      <c r="M12" s="45"/>
    </row>
    <row r="13" spans="1:13" ht="15" x14ac:dyDescent="0.25">
      <c r="A13" s="521" t="s">
        <v>464</v>
      </c>
      <c r="B13" s="521"/>
      <c r="C13" s="521"/>
      <c r="D13" s="521"/>
      <c r="E13" s="521"/>
      <c r="F13" s="521"/>
      <c r="G13" s="521"/>
      <c r="H13" s="521"/>
      <c r="I13" s="521"/>
      <c r="J13" s="521"/>
    </row>
    <row r="14" spans="1:13" ht="18" customHeight="1" thickBot="1" x14ac:dyDescent="0.25">
      <c r="A14" s="47"/>
      <c r="B14" s="48" t="s">
        <v>466</v>
      </c>
      <c r="C14" s="522" t="s">
        <v>467</v>
      </c>
      <c r="D14" s="522"/>
      <c r="E14" s="522"/>
      <c r="F14" s="49"/>
      <c r="G14" s="48" t="s">
        <v>466</v>
      </c>
      <c r="H14" s="522" t="s">
        <v>467</v>
      </c>
      <c r="I14" s="522"/>
      <c r="J14" s="522"/>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522" t="s">
        <v>467</v>
      </c>
      <c r="D20" s="522"/>
      <c r="E20" s="522"/>
      <c r="F20" s="53"/>
      <c r="G20" s="48" t="s">
        <v>466</v>
      </c>
      <c r="H20" s="522" t="s">
        <v>467</v>
      </c>
      <c r="I20" s="522"/>
      <c r="J20" s="522"/>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522" t="s">
        <v>467</v>
      </c>
      <c r="D41" s="522"/>
      <c r="E41" s="522"/>
      <c r="F41" s="53"/>
      <c r="G41" s="48" t="s">
        <v>466</v>
      </c>
      <c r="H41" s="522" t="s">
        <v>467</v>
      </c>
      <c r="I41" s="522"/>
      <c r="J41" s="522"/>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94" t="s">
        <v>915</v>
      </c>
      <c r="B47" s="501"/>
      <c r="C47" s="501"/>
      <c r="D47" s="501"/>
      <c r="E47" s="501"/>
      <c r="F47" s="501"/>
      <c r="G47" s="501"/>
      <c r="H47" s="501"/>
      <c r="I47" s="501"/>
      <c r="J47" s="501"/>
    </row>
    <row r="48" spans="1:10" x14ac:dyDescent="0.2">
      <c r="A48" s="501"/>
      <c r="B48" s="501"/>
      <c r="C48" s="501"/>
      <c r="D48" s="501"/>
      <c r="E48" s="501"/>
      <c r="F48" s="501"/>
      <c r="G48" s="501"/>
      <c r="H48" s="501"/>
      <c r="I48" s="501"/>
      <c r="J48" s="501"/>
    </row>
    <row r="49" spans="1:11" x14ac:dyDescent="0.2">
      <c r="A49" s="501"/>
      <c r="B49" s="501"/>
      <c r="C49" s="501"/>
      <c r="D49" s="501"/>
      <c r="E49" s="501"/>
      <c r="F49" s="501"/>
      <c r="G49" s="501"/>
      <c r="H49" s="501"/>
      <c r="I49" s="501"/>
      <c r="J49" s="501"/>
    </row>
    <row r="50" spans="1:11" x14ac:dyDescent="0.2">
      <c r="A50" s="501"/>
      <c r="B50" s="501"/>
      <c r="C50" s="501"/>
      <c r="D50" s="501"/>
      <c r="E50" s="501"/>
      <c r="F50" s="501"/>
      <c r="G50" s="501"/>
      <c r="H50" s="501"/>
      <c r="I50" s="501"/>
      <c r="J50" s="501"/>
    </row>
    <row r="51" spans="1:11" x14ac:dyDescent="0.2">
      <c r="A51" s="501"/>
      <c r="B51" s="501"/>
      <c r="C51" s="501"/>
      <c r="D51" s="501"/>
      <c r="E51" s="501"/>
      <c r="F51" s="501"/>
      <c r="G51" s="501"/>
      <c r="H51" s="501"/>
      <c r="I51" s="501"/>
      <c r="J51" s="501"/>
    </row>
    <row r="52" spans="1:11" ht="12.75" hidden="1" customHeight="1" x14ac:dyDescent="0.2">
      <c r="A52" s="501"/>
      <c r="B52" s="501"/>
      <c r="C52" s="501"/>
      <c r="D52" s="501"/>
      <c r="E52" s="501"/>
      <c r="F52" s="501"/>
      <c r="G52" s="501"/>
      <c r="H52" s="501"/>
      <c r="I52" s="501"/>
      <c r="J52" s="501"/>
    </row>
    <row r="53" spans="1:11" ht="12.75" hidden="1" customHeight="1" x14ac:dyDescent="0.2">
      <c r="A53" s="501"/>
      <c r="B53" s="501"/>
      <c r="C53" s="501"/>
      <c r="D53" s="501"/>
      <c r="E53" s="501"/>
      <c r="F53" s="501"/>
      <c r="G53" s="501"/>
      <c r="H53" s="501"/>
      <c r="I53" s="501"/>
      <c r="J53" s="501"/>
    </row>
    <row r="54" spans="1:11" ht="12.75" hidden="1" customHeight="1" x14ac:dyDescent="0.2">
      <c r="A54" s="501"/>
      <c r="B54" s="501"/>
      <c r="C54" s="501"/>
      <c r="D54" s="501"/>
      <c r="E54" s="501"/>
      <c r="F54" s="501"/>
      <c r="G54" s="501"/>
      <c r="H54" s="501"/>
      <c r="I54" s="501"/>
      <c r="J54" s="501"/>
    </row>
    <row r="55" spans="1:11" ht="12.75" hidden="1" customHeight="1" x14ac:dyDescent="0.2">
      <c r="A55" s="501"/>
      <c r="B55" s="501"/>
      <c r="C55" s="501"/>
      <c r="D55" s="501"/>
      <c r="E55" s="501"/>
      <c r="F55" s="501"/>
      <c r="G55" s="501"/>
      <c r="H55" s="501"/>
      <c r="I55" s="501"/>
      <c r="J55" s="501"/>
    </row>
    <row r="56" spans="1:11" x14ac:dyDescent="0.2">
      <c r="A56" s="501"/>
      <c r="B56" s="501"/>
      <c r="C56" s="501"/>
      <c r="D56" s="501"/>
      <c r="E56" s="501"/>
      <c r="F56" s="501"/>
      <c r="G56" s="501"/>
      <c r="H56" s="501"/>
      <c r="I56" s="501"/>
      <c r="J56" s="501"/>
    </row>
    <row r="57" spans="1:11" x14ac:dyDescent="0.2">
      <c r="A57" s="502"/>
      <c r="B57" s="502"/>
      <c r="C57" s="502"/>
      <c r="D57" s="502"/>
      <c r="E57" s="502"/>
      <c r="F57" s="502"/>
      <c r="G57" s="502"/>
      <c r="H57" s="502"/>
      <c r="I57" s="502"/>
      <c r="J57" s="502"/>
      <c r="K57" s="502"/>
    </row>
    <row r="58" spans="1:11" x14ac:dyDescent="0.2">
      <c r="A58" s="502"/>
      <c r="B58" s="502"/>
      <c r="C58" s="502"/>
      <c r="D58" s="502"/>
      <c r="E58" s="502"/>
      <c r="F58" s="502"/>
      <c r="G58" s="502"/>
      <c r="H58" s="502"/>
      <c r="I58" s="502"/>
      <c r="J58" s="502"/>
      <c r="K58" s="502"/>
    </row>
    <row r="59" spans="1:11" x14ac:dyDescent="0.2">
      <c r="A59" s="233"/>
      <c r="B59" s="233"/>
      <c r="C59" s="233"/>
      <c r="D59" s="233"/>
      <c r="E59" s="233"/>
      <c r="F59" s="233"/>
      <c r="G59" s="233"/>
      <c r="H59" s="233"/>
      <c r="I59" s="233"/>
      <c r="J59" s="233"/>
      <c r="K59" s="233"/>
    </row>
    <row r="60" spans="1:11" x14ac:dyDescent="0.2">
      <c r="A60" s="208"/>
      <c r="B60" s="208"/>
      <c r="C60" s="208"/>
      <c r="D60" s="208"/>
      <c r="E60" s="208"/>
      <c r="F60" s="208"/>
      <c r="G60" s="208"/>
      <c r="H60" s="208"/>
      <c r="I60" s="208"/>
      <c r="J60" s="208"/>
      <c r="K60" s="208"/>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x14ac:dyDescent="0.2">
      <c r="A64" s="122"/>
      <c r="B64" s="122"/>
      <c r="C64" s="122"/>
      <c r="D64" s="122"/>
      <c r="E64" s="122"/>
      <c r="F64" s="122"/>
      <c r="G64" s="122"/>
      <c r="H64" s="122"/>
      <c r="I64" s="122"/>
      <c r="J64" s="122"/>
    </row>
    <row r="65" spans="1:10" ht="15.75" customHeight="1" x14ac:dyDescent="0.25">
      <c r="A65" s="384" t="s">
        <v>848</v>
      </c>
      <c r="B65" s="385"/>
      <c r="C65" s="385"/>
      <c r="D65" s="385"/>
      <c r="E65" s="385"/>
      <c r="F65" s="385"/>
      <c r="G65" s="385"/>
      <c r="H65" s="382" t="str">
        <f>'CONTACT INFORMATION'!$A$24</f>
        <v>San Bernardino</v>
      </c>
      <c r="I65" s="382"/>
      <c r="J65" s="383"/>
    </row>
    <row r="66" spans="1:10" ht="12" customHeight="1" x14ac:dyDescent="0.2">
      <c r="A66" s="74"/>
      <c r="B66" s="74"/>
      <c r="C66" s="74"/>
      <c r="D66" s="74"/>
      <c r="E66" s="74"/>
      <c r="F66" s="74"/>
      <c r="G66" s="74"/>
      <c r="H66" s="74"/>
      <c r="I66" s="74"/>
      <c r="J66" s="74"/>
    </row>
    <row r="67" spans="1:10" ht="12.75" customHeight="1" x14ac:dyDescent="0.2">
      <c r="B67" s="266" t="s">
        <v>538</v>
      </c>
      <c r="C67" s="266"/>
      <c r="D67" s="266"/>
      <c r="E67" s="266"/>
      <c r="F67" s="266"/>
      <c r="G67" s="266"/>
      <c r="H67" s="266"/>
      <c r="I67" s="266"/>
      <c r="J67" s="56"/>
    </row>
    <row r="68" spans="1:10" ht="12.75" customHeight="1" x14ac:dyDescent="0.2">
      <c r="A68" s="56"/>
      <c r="B68" s="266"/>
      <c r="C68" s="266"/>
      <c r="D68" s="266"/>
      <c r="E68" s="266"/>
      <c r="F68" s="266"/>
      <c r="G68" s="266"/>
      <c r="H68" s="266"/>
      <c r="I68" s="266"/>
      <c r="J68" s="56"/>
    </row>
    <row r="69" spans="1:10" x14ac:dyDescent="0.2">
      <c r="A69" s="56"/>
      <c r="B69" s="266"/>
      <c r="C69" s="266"/>
      <c r="D69" s="266"/>
      <c r="E69" s="266"/>
      <c r="F69" s="266"/>
      <c r="G69" s="266"/>
      <c r="H69" s="266"/>
      <c r="I69" s="266"/>
      <c r="J69" s="56"/>
    </row>
    <row r="70" spans="1:10" ht="12.95" customHeight="1" x14ac:dyDescent="0.2">
      <c r="A70" s="56"/>
      <c r="B70" s="115"/>
      <c r="C70" s="115"/>
      <c r="D70" s="115"/>
      <c r="E70" s="115"/>
      <c r="F70" s="115"/>
      <c r="G70" s="115"/>
      <c r="H70" s="115"/>
      <c r="I70" s="115"/>
      <c r="J70" s="115"/>
    </row>
    <row r="71" spans="1:10" ht="12.75" customHeight="1" x14ac:dyDescent="0.2">
      <c r="A71" s="56"/>
      <c r="B71" s="266" t="s">
        <v>214</v>
      </c>
      <c r="C71" s="266"/>
      <c r="D71" s="266"/>
      <c r="E71" s="266"/>
      <c r="F71" s="266"/>
      <c r="G71" s="266"/>
      <c r="H71" s="266"/>
      <c r="I71" s="266"/>
      <c r="J71" s="56"/>
    </row>
    <row r="72" spans="1:10" ht="12.75" customHeight="1" x14ac:dyDescent="0.2">
      <c r="A72" s="56"/>
      <c r="B72" s="266"/>
      <c r="C72" s="266"/>
      <c r="D72" s="266"/>
      <c r="E72" s="266"/>
      <c r="F72" s="266"/>
      <c r="G72" s="266"/>
      <c r="H72" s="266"/>
      <c r="I72" s="266"/>
      <c r="J72" s="56"/>
    </row>
    <row r="73" spans="1:10" x14ac:dyDescent="0.2">
      <c r="A73" s="56"/>
      <c r="B73" s="266"/>
      <c r="C73" s="266"/>
      <c r="D73" s="266"/>
      <c r="E73" s="266"/>
      <c r="F73" s="266"/>
      <c r="G73" s="266"/>
      <c r="H73" s="266"/>
      <c r="I73" s="266"/>
      <c r="J73" s="56"/>
    </row>
    <row r="74" spans="1:10" ht="12.75" customHeight="1" x14ac:dyDescent="0.2">
      <c r="A74" s="56"/>
      <c r="B74" s="266"/>
      <c r="C74" s="266"/>
      <c r="D74" s="266"/>
      <c r="E74" s="266"/>
      <c r="F74" s="266"/>
      <c r="G74" s="266"/>
      <c r="H74" s="266"/>
      <c r="I74" s="266"/>
      <c r="J74" s="56"/>
    </row>
    <row r="75" spans="1:10" ht="12.95" customHeight="1" x14ac:dyDescent="0.2">
      <c r="A75" s="56"/>
      <c r="B75" s="266"/>
      <c r="C75" s="266"/>
      <c r="D75" s="266"/>
      <c r="E75" s="266"/>
      <c r="F75" s="266"/>
      <c r="G75" s="266"/>
      <c r="H75" s="266"/>
      <c r="I75" s="266"/>
      <c r="J75" s="115"/>
    </row>
    <row r="76" spans="1:10" ht="12.95" customHeight="1" x14ac:dyDescent="0.2">
      <c r="A76" s="56"/>
      <c r="B76" s="115"/>
      <c r="C76" s="115"/>
      <c r="D76" s="115"/>
      <c r="E76" s="115"/>
      <c r="F76" s="115"/>
      <c r="G76" s="115"/>
      <c r="H76" s="115"/>
      <c r="I76" s="115"/>
      <c r="J76" s="115"/>
    </row>
    <row r="77" spans="1:10" ht="12.75" customHeight="1" x14ac:dyDescent="0.2">
      <c r="A77" s="45"/>
      <c r="B77" s="266" t="s">
        <v>833</v>
      </c>
      <c r="C77" s="266"/>
      <c r="D77" s="266"/>
      <c r="E77" s="266"/>
      <c r="F77" s="266"/>
      <c r="G77" s="266"/>
      <c r="H77" s="266"/>
      <c r="I77" s="266"/>
      <c r="J77" s="56"/>
    </row>
    <row r="78" spans="1:10" ht="12.75" customHeight="1" x14ac:dyDescent="0.2">
      <c r="A78" s="45"/>
      <c r="B78" s="266"/>
      <c r="C78" s="266"/>
      <c r="D78" s="266"/>
      <c r="E78" s="266"/>
      <c r="F78" s="266"/>
      <c r="G78" s="266"/>
      <c r="H78" s="266"/>
      <c r="I78" s="266"/>
      <c r="J78" s="56"/>
    </row>
    <row r="79" spans="1:10" ht="12.95" customHeight="1" x14ac:dyDescent="0.2">
      <c r="A79" s="45"/>
      <c r="B79" s="266"/>
      <c r="C79" s="266"/>
      <c r="D79" s="266"/>
      <c r="E79" s="266"/>
      <c r="F79" s="266"/>
      <c r="G79" s="266"/>
      <c r="H79" s="266"/>
      <c r="I79" s="266"/>
      <c r="J79" s="115"/>
    </row>
    <row r="80" spans="1:10" ht="12.95" customHeight="1" x14ac:dyDescent="0.2">
      <c r="A80" s="45"/>
      <c r="B80" s="202"/>
      <c r="C80" s="202"/>
      <c r="D80" s="202"/>
      <c r="E80" s="202"/>
      <c r="F80" s="202"/>
      <c r="G80" s="202"/>
      <c r="H80" s="202"/>
      <c r="I80" s="202"/>
      <c r="J80" s="115"/>
    </row>
    <row r="81" spans="1:10" ht="12.75" customHeight="1" x14ac:dyDescent="0.2">
      <c r="A81" s="45"/>
      <c r="B81" s="517" t="s">
        <v>841</v>
      </c>
      <c r="C81" s="517"/>
      <c r="D81" s="517"/>
      <c r="E81" s="517"/>
      <c r="F81" s="517"/>
      <c r="G81" s="517"/>
      <c r="H81" s="517"/>
      <c r="I81" s="517"/>
      <c r="J81" s="56"/>
    </row>
    <row r="82" spans="1:10" x14ac:dyDescent="0.2">
      <c r="A82" s="45"/>
      <c r="B82" s="517"/>
      <c r="C82" s="517"/>
      <c r="D82" s="517"/>
      <c r="E82" s="517"/>
      <c r="F82" s="517"/>
      <c r="G82" s="517"/>
      <c r="H82" s="517"/>
      <c r="I82" s="517"/>
      <c r="J82" s="56"/>
    </row>
    <row r="83" spans="1:10" x14ac:dyDescent="0.2">
      <c r="A83" s="45"/>
      <c r="B83" s="517"/>
      <c r="C83" s="517"/>
      <c r="D83" s="517"/>
      <c r="E83" s="517"/>
      <c r="F83" s="517"/>
      <c r="G83" s="517"/>
      <c r="H83" s="517"/>
      <c r="I83" s="517"/>
      <c r="J83" s="56"/>
    </row>
    <row r="84" spans="1:10" ht="12.95" customHeight="1" x14ac:dyDescent="0.2">
      <c r="A84" s="45"/>
      <c r="B84" s="517"/>
      <c r="C84" s="517"/>
      <c r="D84" s="517"/>
      <c r="E84" s="517"/>
      <c r="F84" s="517"/>
      <c r="G84" s="517"/>
      <c r="H84" s="517"/>
      <c r="I84" s="517"/>
      <c r="J84" s="115"/>
    </row>
    <row r="85" spans="1:10" ht="12.95" customHeight="1" x14ac:dyDescent="0.2">
      <c r="A85" s="45"/>
      <c r="B85" s="115"/>
      <c r="C85" s="115"/>
      <c r="D85" s="115"/>
      <c r="E85" s="115"/>
      <c r="F85" s="115"/>
      <c r="G85" s="115"/>
      <c r="H85" s="115"/>
      <c r="I85" s="115"/>
      <c r="J85" s="115"/>
    </row>
    <row r="86" spans="1:10" ht="12.75" customHeight="1" x14ac:dyDescent="0.2">
      <c r="A86" s="45"/>
      <c r="B86" s="266" t="s">
        <v>834</v>
      </c>
      <c r="C86" s="266"/>
      <c r="D86" s="266"/>
      <c r="E86" s="266"/>
      <c r="F86" s="266"/>
      <c r="G86" s="266"/>
      <c r="H86" s="266"/>
      <c r="I86" s="266"/>
      <c r="J86" s="74"/>
    </row>
    <row r="87" spans="1:10" x14ac:dyDescent="0.2">
      <c r="A87" s="45"/>
      <c r="B87" s="266"/>
      <c r="C87" s="266"/>
      <c r="D87" s="266"/>
      <c r="E87" s="266"/>
      <c r="F87" s="266"/>
      <c r="G87" s="266"/>
      <c r="H87" s="266"/>
      <c r="I87" s="266"/>
      <c r="J87" s="74"/>
    </row>
    <row r="88" spans="1:10" x14ac:dyDescent="0.2">
      <c r="A88" s="45"/>
      <c r="B88" s="266"/>
      <c r="C88" s="266"/>
      <c r="D88" s="266"/>
      <c r="E88" s="266"/>
      <c r="F88" s="266"/>
      <c r="G88" s="266"/>
      <c r="H88" s="266"/>
      <c r="I88" s="266"/>
      <c r="J88" s="74"/>
    </row>
    <row r="89" spans="1:10" ht="12.95" customHeight="1" x14ac:dyDescent="0.2">
      <c r="A89" s="45"/>
      <c r="B89" s="200"/>
      <c r="C89" s="200"/>
      <c r="D89" s="200"/>
      <c r="E89" s="200"/>
      <c r="F89" s="200"/>
      <c r="G89" s="200"/>
      <c r="H89" s="200"/>
      <c r="I89" s="200"/>
      <c r="J89" s="200"/>
    </row>
    <row r="90" spans="1:10" ht="12.75" customHeight="1" x14ac:dyDescent="0.2">
      <c r="A90" s="45"/>
      <c r="B90" s="266" t="s">
        <v>812</v>
      </c>
      <c r="C90" s="266"/>
      <c r="D90" s="266"/>
      <c r="E90" s="266"/>
      <c r="F90" s="266"/>
      <c r="G90" s="266"/>
      <c r="H90" s="266"/>
      <c r="I90" s="266"/>
      <c r="J90" s="74"/>
    </row>
    <row r="91" spans="1:10" ht="24.75" customHeight="1" x14ac:dyDescent="0.2">
      <c r="A91" s="45"/>
      <c r="B91" s="266"/>
      <c r="C91" s="266"/>
      <c r="D91" s="266"/>
      <c r="E91" s="266"/>
      <c r="F91" s="266"/>
      <c r="G91" s="266"/>
      <c r="H91" s="266"/>
      <c r="I91" s="266"/>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535" t="s">
        <v>840</v>
      </c>
      <c r="B94" s="536"/>
      <c r="C94" s="536"/>
      <c r="D94" s="536"/>
      <c r="E94" s="536"/>
      <c r="F94" s="536"/>
      <c r="G94" s="536"/>
      <c r="H94" s="536"/>
      <c r="I94" s="536"/>
      <c r="J94" s="536"/>
    </row>
    <row r="95" spans="1:10" x14ac:dyDescent="0.2">
      <c r="A95" s="536"/>
      <c r="B95" s="536"/>
      <c r="C95" s="536"/>
      <c r="D95" s="536"/>
      <c r="E95" s="536"/>
      <c r="F95" s="536"/>
      <c r="G95" s="536"/>
      <c r="H95" s="536"/>
      <c r="I95" s="536"/>
      <c r="J95" s="536"/>
    </row>
    <row r="96" spans="1:10" x14ac:dyDescent="0.2">
      <c r="A96" s="536"/>
      <c r="B96" s="536"/>
      <c r="C96" s="536"/>
      <c r="D96" s="536"/>
      <c r="E96" s="536"/>
      <c r="F96" s="536"/>
      <c r="G96" s="536"/>
      <c r="H96" s="536"/>
      <c r="I96" s="536"/>
      <c r="J96" s="536"/>
    </row>
    <row r="97" spans="1:11" ht="12.75" hidden="1" customHeight="1" x14ac:dyDescent="0.2">
      <c r="A97" s="536"/>
      <c r="B97" s="536"/>
      <c r="C97" s="536"/>
      <c r="D97" s="536"/>
      <c r="E97" s="536"/>
      <c r="F97" s="536"/>
      <c r="G97" s="536"/>
      <c r="H97" s="536"/>
      <c r="I97" s="536"/>
      <c r="J97" s="536"/>
    </row>
    <row r="98" spans="1:11" ht="12.75" hidden="1" customHeight="1" x14ac:dyDescent="0.2">
      <c r="A98" s="536"/>
      <c r="B98" s="536"/>
      <c r="C98" s="536"/>
      <c r="D98" s="536"/>
      <c r="E98" s="536"/>
      <c r="F98" s="536"/>
      <c r="G98" s="536"/>
      <c r="H98" s="536"/>
      <c r="I98" s="536"/>
      <c r="J98" s="536"/>
    </row>
    <row r="99" spans="1:11" ht="12.75" hidden="1" customHeight="1" x14ac:dyDescent="0.2">
      <c r="A99" s="536"/>
      <c r="B99" s="536"/>
      <c r="C99" s="536"/>
      <c r="D99" s="536"/>
      <c r="E99" s="536"/>
      <c r="F99" s="536"/>
      <c r="G99" s="536"/>
      <c r="H99" s="536"/>
      <c r="I99" s="536"/>
      <c r="J99" s="536"/>
    </row>
    <row r="100" spans="1:11" ht="12.75" hidden="1" customHeight="1" x14ac:dyDescent="0.2">
      <c r="A100" s="536"/>
      <c r="B100" s="536"/>
      <c r="C100" s="536"/>
      <c r="D100" s="536"/>
      <c r="E100" s="536"/>
      <c r="F100" s="536"/>
      <c r="G100" s="536"/>
      <c r="H100" s="536"/>
      <c r="I100" s="536"/>
      <c r="J100" s="536"/>
    </row>
    <row r="101" spans="1:11" ht="4.5" customHeight="1" x14ac:dyDescent="0.2">
      <c r="A101" s="536"/>
      <c r="B101" s="536"/>
      <c r="C101" s="536"/>
      <c r="D101" s="536"/>
      <c r="E101" s="536"/>
      <c r="F101" s="536"/>
      <c r="G101" s="536"/>
      <c r="H101" s="536"/>
      <c r="I101" s="536"/>
      <c r="J101" s="536"/>
    </row>
    <row r="102" spans="1:11" ht="7.5" customHeight="1" x14ac:dyDescent="0.2">
      <c r="A102" s="121"/>
      <c r="B102" s="121"/>
      <c r="C102" s="121"/>
      <c r="D102" s="121"/>
      <c r="E102" s="121"/>
      <c r="F102" s="121"/>
      <c r="G102" s="121"/>
      <c r="H102" s="121"/>
      <c r="I102" s="121"/>
      <c r="J102" s="121"/>
    </row>
    <row r="103" spans="1:11" ht="12.75" customHeight="1" x14ac:dyDescent="0.2">
      <c r="A103" s="535" t="s">
        <v>919</v>
      </c>
      <c r="B103" s="536"/>
      <c r="C103" s="536"/>
      <c r="D103" s="536"/>
      <c r="E103" s="536"/>
      <c r="F103" s="536"/>
      <c r="G103" s="536"/>
      <c r="H103" s="536"/>
      <c r="I103" s="536"/>
      <c r="J103" s="536"/>
    </row>
    <row r="104" spans="1:11" ht="12.75" customHeight="1" x14ac:dyDescent="0.2">
      <c r="A104" s="536"/>
      <c r="B104" s="536"/>
      <c r="C104" s="536"/>
      <c r="D104" s="536"/>
      <c r="E104" s="536"/>
      <c r="F104" s="536"/>
      <c r="G104" s="536"/>
      <c r="H104" s="536"/>
      <c r="I104" s="536"/>
      <c r="J104" s="536"/>
    </row>
    <row r="105" spans="1:11" ht="12.75" customHeight="1" x14ac:dyDescent="0.2">
      <c r="A105" s="536"/>
      <c r="B105" s="536"/>
      <c r="C105" s="536"/>
      <c r="D105" s="536"/>
      <c r="E105" s="536"/>
      <c r="F105" s="536"/>
      <c r="G105" s="536"/>
      <c r="H105" s="536"/>
      <c r="I105" s="536"/>
      <c r="J105" s="536"/>
    </row>
    <row r="106" spans="1:11" ht="12.75" customHeight="1" x14ac:dyDescent="0.2">
      <c r="A106" s="46"/>
      <c r="B106" s="46"/>
      <c r="C106" s="46"/>
      <c r="D106" s="46"/>
      <c r="E106" s="46"/>
      <c r="F106" s="46"/>
      <c r="G106" s="46"/>
      <c r="H106" s="46"/>
      <c r="I106" s="46"/>
      <c r="J106" s="46"/>
    </row>
    <row r="107" spans="1:11" ht="20.45" customHeight="1" x14ac:dyDescent="0.2">
      <c r="A107" s="503" t="s">
        <v>916</v>
      </c>
      <c r="B107" s="504"/>
      <c r="C107" s="504"/>
      <c r="D107" s="504"/>
      <c r="E107" s="504"/>
      <c r="F107" s="504"/>
      <c r="G107" s="504"/>
      <c r="H107" s="504"/>
      <c r="I107" s="504"/>
      <c r="J107" s="504"/>
      <c r="K107" s="504"/>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2.75" customHeight="1" x14ac:dyDescent="0.2">
      <c r="A125" s="46"/>
      <c r="B125" s="46"/>
      <c r="C125" s="46"/>
      <c r="D125" s="46"/>
      <c r="E125" s="46"/>
      <c r="F125" s="46"/>
      <c r="G125" s="46"/>
      <c r="H125" s="46"/>
      <c r="I125" s="46"/>
      <c r="J125" s="46"/>
    </row>
    <row r="126" spans="1:12" ht="12.75" customHeight="1" x14ac:dyDescent="0.2">
      <c r="A126" s="46"/>
      <c r="B126" s="46"/>
      <c r="C126" s="46"/>
      <c r="D126" s="46"/>
      <c r="E126" s="46"/>
      <c r="F126" s="46"/>
      <c r="G126" s="46"/>
      <c r="H126" s="46"/>
      <c r="I126" s="46"/>
      <c r="J126" s="46"/>
    </row>
    <row r="127" spans="1:12" ht="15.75" x14ac:dyDescent="0.25">
      <c r="A127" s="384" t="s">
        <v>848</v>
      </c>
      <c r="B127" s="385"/>
      <c r="C127" s="385"/>
      <c r="D127" s="385"/>
      <c r="E127" s="385"/>
      <c r="F127" s="385"/>
      <c r="G127" s="385"/>
      <c r="H127" s="382" t="str">
        <f>'CONTACT INFORMATION'!$A$24</f>
        <v>San Bernardino</v>
      </c>
      <c r="I127" s="382"/>
      <c r="J127" s="383"/>
      <c r="K127" s="188"/>
      <c r="L127" s="188"/>
    </row>
    <row r="128" spans="1:12" ht="8.4499999999999993" customHeight="1" x14ac:dyDescent="0.25">
      <c r="A128" s="57"/>
      <c r="B128" s="57"/>
      <c r="C128" s="57"/>
      <c r="D128" s="57"/>
      <c r="E128" s="57"/>
      <c r="F128" s="57"/>
      <c r="G128" s="57"/>
      <c r="H128" s="57"/>
      <c r="I128" s="57"/>
      <c r="J128" s="57"/>
      <c r="K128" s="188"/>
      <c r="L128" s="188"/>
    </row>
    <row r="129" spans="1:16" ht="15" x14ac:dyDescent="0.25">
      <c r="A129" s="476" t="s">
        <v>807</v>
      </c>
      <c r="B129" s="477"/>
      <c r="C129" s="477"/>
      <c r="D129" s="477"/>
      <c r="E129" s="477"/>
      <c r="F129" s="477"/>
      <c r="G129" s="477"/>
      <c r="H129" s="477"/>
      <c r="I129" s="477"/>
      <c r="J129" s="478"/>
    </row>
    <row r="130" spans="1:16" ht="12.75" customHeight="1" x14ac:dyDescent="0.2">
      <c r="A130" s="479" t="s">
        <v>854</v>
      </c>
      <c r="B130" s="480"/>
      <c r="C130" s="480"/>
      <c r="D130" s="481"/>
      <c r="E130" s="511" t="s">
        <v>937</v>
      </c>
      <c r="F130" s="512"/>
      <c r="G130" s="512"/>
      <c r="H130" s="512"/>
      <c r="I130" s="512"/>
      <c r="J130" s="513"/>
    </row>
    <row r="131" spans="1:16" ht="12.75" customHeight="1" x14ac:dyDescent="0.2">
      <c r="A131" s="488" t="s">
        <v>912</v>
      </c>
      <c r="B131" s="489"/>
      <c r="C131" s="489"/>
      <c r="D131" s="490"/>
      <c r="E131" s="514"/>
      <c r="F131" s="515"/>
      <c r="G131" s="515"/>
      <c r="H131" s="515"/>
      <c r="I131" s="515"/>
      <c r="J131" s="516"/>
    </row>
    <row r="132" spans="1:16" x14ac:dyDescent="0.2">
      <c r="A132" s="508" t="s">
        <v>913</v>
      </c>
      <c r="B132" s="509"/>
      <c r="C132" s="509"/>
      <c r="D132" s="509"/>
      <c r="E132" s="505"/>
      <c r="F132" s="506"/>
      <c r="G132" s="506"/>
      <c r="H132" s="506"/>
      <c r="I132" s="506"/>
      <c r="J132" s="507"/>
    </row>
    <row r="133" spans="1:16" ht="27" customHeight="1" x14ac:dyDescent="0.2">
      <c r="A133" s="58"/>
      <c r="B133" s="59"/>
      <c r="C133" s="59"/>
      <c r="D133" s="59"/>
      <c r="E133" s="497" t="s">
        <v>535</v>
      </c>
      <c r="F133" s="498"/>
      <c r="G133" s="497" t="s">
        <v>533</v>
      </c>
      <c r="H133" s="498"/>
      <c r="I133" s="499" t="s">
        <v>849</v>
      </c>
      <c r="J133" s="500"/>
    </row>
    <row r="134" spans="1:16" x14ac:dyDescent="0.2">
      <c r="A134" s="520" t="s">
        <v>527</v>
      </c>
      <c r="B134" s="520"/>
      <c r="C134" s="520"/>
      <c r="D134" s="520"/>
      <c r="E134" s="474">
        <v>1038611</v>
      </c>
      <c r="F134" s="474"/>
      <c r="G134" s="474"/>
      <c r="H134" s="474"/>
      <c r="I134" s="475"/>
      <c r="J134" s="475"/>
    </row>
    <row r="135" spans="1:16" x14ac:dyDescent="0.2">
      <c r="A135" s="510" t="s">
        <v>528</v>
      </c>
      <c r="B135" s="510"/>
      <c r="C135" s="510"/>
      <c r="D135" s="510"/>
      <c r="E135" s="456">
        <v>39863</v>
      </c>
      <c r="F135" s="456"/>
      <c r="G135" s="457"/>
      <c r="H135" s="457"/>
      <c r="I135" s="473"/>
      <c r="J135" s="473"/>
    </row>
    <row r="136" spans="1:16" x14ac:dyDescent="0.2">
      <c r="A136" s="520" t="s">
        <v>529</v>
      </c>
      <c r="B136" s="520"/>
      <c r="C136" s="520"/>
      <c r="D136" s="520"/>
      <c r="E136" s="474"/>
      <c r="F136" s="474"/>
      <c r="G136" s="474"/>
      <c r="H136" s="474"/>
      <c r="I136" s="475"/>
      <c r="J136" s="475"/>
    </row>
    <row r="137" spans="1:16" x14ac:dyDescent="0.2">
      <c r="A137" s="510" t="s">
        <v>530</v>
      </c>
      <c r="B137" s="510"/>
      <c r="C137" s="510"/>
      <c r="D137" s="510"/>
      <c r="E137" s="456"/>
      <c r="F137" s="456"/>
      <c r="G137" s="457"/>
      <c r="H137" s="457"/>
      <c r="I137" s="473"/>
      <c r="J137" s="473"/>
    </row>
    <row r="138" spans="1:16" x14ac:dyDescent="0.2">
      <c r="A138" s="520" t="s">
        <v>531</v>
      </c>
      <c r="B138" s="520"/>
      <c r="C138" s="520"/>
      <c r="D138" s="520"/>
      <c r="E138" s="474"/>
      <c r="F138" s="474"/>
      <c r="G138" s="474"/>
      <c r="H138" s="474"/>
      <c r="I138" s="475"/>
      <c r="J138" s="475"/>
    </row>
    <row r="139" spans="1:16" x14ac:dyDescent="0.2">
      <c r="A139" s="510" t="s">
        <v>532</v>
      </c>
      <c r="B139" s="510"/>
      <c r="C139" s="510"/>
      <c r="D139" s="510"/>
      <c r="E139" s="456"/>
      <c r="F139" s="456"/>
      <c r="G139" s="457"/>
      <c r="H139" s="457"/>
      <c r="I139" s="473"/>
      <c r="J139" s="473"/>
    </row>
    <row r="140" spans="1:16" x14ac:dyDescent="0.2">
      <c r="A140" s="519" t="s">
        <v>537</v>
      </c>
      <c r="B140" s="520"/>
      <c r="C140" s="520"/>
      <c r="D140" s="520"/>
      <c r="E140" s="468"/>
      <c r="F140" s="468"/>
      <c r="G140" s="468"/>
      <c r="H140" s="468"/>
      <c r="I140" s="469"/>
      <c r="J140" s="469"/>
    </row>
    <row r="141" spans="1:16" x14ac:dyDescent="0.2">
      <c r="A141" s="537"/>
      <c r="B141" s="454"/>
      <c r="C141" s="454"/>
      <c r="D141" s="455"/>
      <c r="E141" s="456"/>
      <c r="F141" s="456"/>
      <c r="G141" s="457"/>
      <c r="H141" s="457"/>
      <c r="I141" s="457"/>
      <c r="J141" s="457"/>
    </row>
    <row r="142" spans="1:16" x14ac:dyDescent="0.2">
      <c r="A142" s="537"/>
      <c r="B142" s="454"/>
      <c r="C142" s="454"/>
      <c r="D142" s="455"/>
      <c r="E142" s="456"/>
      <c r="F142" s="456"/>
      <c r="G142" s="457"/>
      <c r="H142" s="457"/>
      <c r="I142" s="457"/>
      <c r="J142" s="457"/>
    </row>
    <row r="143" spans="1:16" ht="12.75" customHeight="1" x14ac:dyDescent="0.2">
      <c r="A143" s="537"/>
      <c r="B143" s="454"/>
      <c r="C143" s="454"/>
      <c r="D143" s="455"/>
      <c r="E143" s="456"/>
      <c r="F143" s="456"/>
      <c r="G143" s="457"/>
      <c r="H143" s="457"/>
      <c r="I143" s="457"/>
      <c r="J143" s="457"/>
      <c r="P143" s="220"/>
    </row>
    <row r="144" spans="1:16" x14ac:dyDescent="0.2">
      <c r="A144" s="534" t="s">
        <v>534</v>
      </c>
      <c r="B144" s="534"/>
      <c r="C144" s="534"/>
      <c r="D144" s="534"/>
      <c r="E144" s="461">
        <f>SUM(E134:E143)</f>
        <v>1078474</v>
      </c>
      <c r="F144" s="461"/>
      <c r="G144" s="461">
        <f>SUM(G134:G143)</f>
        <v>0</v>
      </c>
      <c r="H144" s="461"/>
      <c r="I144" s="461">
        <f>SUM(I134:I143)</f>
        <v>0</v>
      </c>
      <c r="J144" s="461"/>
      <c r="L144" s="131"/>
    </row>
    <row r="145" spans="1:12" ht="14.25" customHeight="1" x14ac:dyDescent="0.2">
      <c r="A145" s="462" t="s">
        <v>861</v>
      </c>
      <c r="B145" s="463"/>
      <c r="C145" s="463"/>
      <c r="D145" s="463"/>
      <c r="E145" s="463"/>
      <c r="F145" s="463"/>
      <c r="G145" s="463"/>
      <c r="H145" s="463"/>
      <c r="I145" s="463"/>
      <c r="J145" s="464"/>
      <c r="L145" s="131"/>
    </row>
    <row r="146" spans="1:12" ht="14.25" customHeight="1" x14ac:dyDescent="0.2">
      <c r="A146" s="439" t="s">
        <v>862</v>
      </c>
      <c r="B146" s="440"/>
      <c r="C146" s="440"/>
      <c r="D146" s="440"/>
      <c r="E146" s="440"/>
      <c r="F146" s="440"/>
      <c r="G146" s="440"/>
      <c r="H146" s="440"/>
      <c r="I146" s="440"/>
      <c r="J146" s="441"/>
      <c r="L146" s="131"/>
    </row>
    <row r="147" spans="1:12" ht="14.25" customHeight="1" x14ac:dyDescent="0.2">
      <c r="A147" s="439" t="s">
        <v>863</v>
      </c>
      <c r="B147" s="440"/>
      <c r="C147" s="440"/>
      <c r="D147" s="440"/>
      <c r="E147" s="440"/>
      <c r="F147" s="440"/>
      <c r="G147" s="440"/>
      <c r="H147" s="440"/>
      <c r="I147" s="440"/>
      <c r="J147" s="441"/>
      <c r="L147" s="131"/>
    </row>
    <row r="148" spans="1:12" ht="14.25" customHeight="1" x14ac:dyDescent="0.2">
      <c r="A148" s="442" t="s">
        <v>864</v>
      </c>
      <c r="B148" s="443"/>
      <c r="C148" s="443"/>
      <c r="D148" s="443"/>
      <c r="E148" s="443"/>
      <c r="F148" s="443"/>
      <c r="G148" s="443"/>
      <c r="H148" s="443"/>
      <c r="I148" s="443"/>
      <c r="J148" s="444"/>
      <c r="L148" s="131"/>
    </row>
    <row r="149" spans="1:12" ht="15" customHeight="1" x14ac:dyDescent="0.2">
      <c r="A149" s="528" t="s">
        <v>949</v>
      </c>
      <c r="B149" s="529"/>
      <c r="C149" s="529"/>
      <c r="D149" s="529"/>
      <c r="E149" s="529"/>
      <c r="F149" s="529"/>
      <c r="G149" s="529"/>
      <c r="H149" s="529"/>
      <c r="I149" s="529"/>
      <c r="J149" s="530"/>
      <c r="L149" s="131"/>
    </row>
    <row r="150" spans="1:12" ht="15" customHeight="1" x14ac:dyDescent="0.2">
      <c r="A150" s="531"/>
      <c r="B150" s="532"/>
      <c r="C150" s="532"/>
      <c r="D150" s="532"/>
      <c r="E150" s="532"/>
      <c r="F150" s="532"/>
      <c r="G150" s="532"/>
      <c r="H150" s="532"/>
      <c r="I150" s="532"/>
      <c r="J150" s="533"/>
    </row>
    <row r="151" spans="1:12" ht="15" customHeight="1" x14ac:dyDescent="0.2">
      <c r="A151" s="531"/>
      <c r="B151" s="532"/>
      <c r="C151" s="532"/>
      <c r="D151" s="532"/>
      <c r="E151" s="532"/>
      <c r="F151" s="532"/>
      <c r="G151" s="532"/>
      <c r="H151" s="532"/>
      <c r="I151" s="532"/>
      <c r="J151" s="533"/>
    </row>
    <row r="152" spans="1:12" ht="15" customHeight="1" x14ac:dyDescent="0.2">
      <c r="A152" s="531"/>
      <c r="B152" s="532"/>
      <c r="C152" s="532"/>
      <c r="D152" s="532"/>
      <c r="E152" s="532"/>
      <c r="F152" s="532"/>
      <c r="G152" s="532"/>
      <c r="H152" s="532"/>
      <c r="I152" s="532"/>
      <c r="J152" s="533"/>
    </row>
    <row r="153" spans="1:12" ht="15" customHeight="1" x14ac:dyDescent="0.2">
      <c r="A153" s="531"/>
      <c r="B153" s="532"/>
      <c r="C153" s="532"/>
      <c r="D153" s="532"/>
      <c r="E153" s="532"/>
      <c r="F153" s="532"/>
      <c r="G153" s="532"/>
      <c r="H153" s="532"/>
      <c r="I153" s="532"/>
      <c r="J153" s="533"/>
    </row>
    <row r="154" spans="1:12" ht="15" customHeight="1" x14ac:dyDescent="0.2">
      <c r="A154" s="531"/>
      <c r="B154" s="532"/>
      <c r="C154" s="532"/>
      <c r="D154" s="532"/>
      <c r="E154" s="532"/>
      <c r="F154" s="532"/>
      <c r="G154" s="532"/>
      <c r="H154" s="532"/>
      <c r="I154" s="532"/>
      <c r="J154" s="533"/>
    </row>
    <row r="155" spans="1:12" ht="15" customHeight="1" x14ac:dyDescent="0.2">
      <c r="A155" s="531"/>
      <c r="B155" s="532"/>
      <c r="C155" s="532"/>
      <c r="D155" s="532"/>
      <c r="E155" s="532"/>
      <c r="F155" s="532"/>
      <c r="G155" s="532"/>
      <c r="H155" s="532"/>
      <c r="I155" s="532"/>
      <c r="J155" s="533"/>
    </row>
    <row r="156" spans="1:12" ht="15" customHeight="1" x14ac:dyDescent="0.2">
      <c r="A156" s="531"/>
      <c r="B156" s="532"/>
      <c r="C156" s="532"/>
      <c r="D156" s="532"/>
      <c r="E156" s="532"/>
      <c r="F156" s="532"/>
      <c r="G156" s="532"/>
      <c r="H156" s="532"/>
      <c r="I156" s="532"/>
      <c r="J156" s="533"/>
    </row>
    <row r="157" spans="1:12" ht="15" customHeight="1" x14ac:dyDescent="0.2">
      <c r="A157" s="531"/>
      <c r="B157" s="532"/>
      <c r="C157" s="532"/>
      <c r="D157" s="532"/>
      <c r="E157" s="532"/>
      <c r="F157" s="532"/>
      <c r="G157" s="532"/>
      <c r="H157" s="532"/>
      <c r="I157" s="532"/>
      <c r="J157" s="533"/>
    </row>
    <row r="158" spans="1:12" ht="15" customHeight="1" x14ac:dyDescent="0.2">
      <c r="A158" s="531"/>
      <c r="B158" s="532"/>
      <c r="C158" s="532"/>
      <c r="D158" s="532"/>
      <c r="E158" s="532"/>
      <c r="F158" s="532"/>
      <c r="G158" s="532"/>
      <c r="H158" s="532"/>
      <c r="I158" s="532"/>
      <c r="J158" s="533"/>
    </row>
    <row r="159" spans="1:12" ht="15" customHeight="1" x14ac:dyDescent="0.2">
      <c r="A159" s="531"/>
      <c r="B159" s="532"/>
      <c r="C159" s="532"/>
      <c r="D159" s="532"/>
      <c r="E159" s="532"/>
      <c r="F159" s="532"/>
      <c r="G159" s="532"/>
      <c r="H159" s="532"/>
      <c r="I159" s="532"/>
      <c r="J159" s="533"/>
      <c r="L159" s="131"/>
    </row>
    <row r="160" spans="1:12" ht="15" customHeight="1" x14ac:dyDescent="0.2">
      <c r="A160" s="531"/>
      <c r="B160" s="532"/>
      <c r="C160" s="532"/>
      <c r="D160" s="532"/>
      <c r="E160" s="532"/>
      <c r="F160" s="532"/>
      <c r="G160" s="532"/>
      <c r="H160" s="532"/>
      <c r="I160" s="532"/>
      <c r="J160" s="533"/>
      <c r="L160" s="131"/>
    </row>
    <row r="161" spans="1:12" ht="15" customHeight="1" x14ac:dyDescent="0.2">
      <c r="A161" s="531"/>
      <c r="B161" s="532"/>
      <c r="C161" s="532"/>
      <c r="D161" s="532"/>
      <c r="E161" s="532"/>
      <c r="F161" s="532"/>
      <c r="G161" s="532"/>
      <c r="H161" s="532"/>
      <c r="I161" s="532"/>
      <c r="J161" s="533"/>
      <c r="L161" s="131"/>
    </row>
    <row r="162" spans="1:12" ht="15" customHeight="1" x14ac:dyDescent="0.2">
      <c r="A162" s="531"/>
      <c r="B162" s="532"/>
      <c r="C162" s="532"/>
      <c r="D162" s="532"/>
      <c r="E162" s="532"/>
      <c r="F162" s="532"/>
      <c r="G162" s="532"/>
      <c r="H162" s="532"/>
      <c r="I162" s="532"/>
      <c r="J162" s="533"/>
      <c r="L162" s="131"/>
    </row>
    <row r="163" spans="1:12" ht="15" customHeight="1" x14ac:dyDescent="0.2">
      <c r="A163" s="531"/>
      <c r="B163" s="532"/>
      <c r="C163" s="532"/>
      <c r="D163" s="532"/>
      <c r="E163" s="532"/>
      <c r="F163" s="532"/>
      <c r="G163" s="532"/>
      <c r="H163" s="532"/>
      <c r="I163" s="532"/>
      <c r="J163" s="533"/>
      <c r="L163" s="131"/>
    </row>
    <row r="164" spans="1:12" ht="15" customHeight="1" x14ac:dyDescent="0.2">
      <c r="A164" s="531"/>
      <c r="B164" s="532"/>
      <c r="C164" s="532"/>
      <c r="D164" s="532"/>
      <c r="E164" s="532"/>
      <c r="F164" s="532"/>
      <c r="G164" s="532"/>
      <c r="H164" s="532"/>
      <c r="I164" s="532"/>
      <c r="J164" s="533"/>
      <c r="L164" s="131"/>
    </row>
    <row r="165" spans="1:12" ht="15" customHeight="1" x14ac:dyDescent="0.2">
      <c r="A165" s="531"/>
      <c r="B165" s="532"/>
      <c r="C165" s="532"/>
      <c r="D165" s="532"/>
      <c r="E165" s="532"/>
      <c r="F165" s="532"/>
      <c r="G165" s="532"/>
      <c r="H165" s="532"/>
      <c r="I165" s="532"/>
      <c r="J165" s="533"/>
      <c r="L165" s="131"/>
    </row>
    <row r="166" spans="1:12" ht="15" customHeight="1" x14ac:dyDescent="0.2">
      <c r="A166" s="531"/>
      <c r="B166" s="532"/>
      <c r="C166" s="532"/>
      <c r="D166" s="532"/>
      <c r="E166" s="532"/>
      <c r="F166" s="532"/>
      <c r="G166" s="532"/>
      <c r="H166" s="532"/>
      <c r="I166" s="532"/>
      <c r="J166" s="533"/>
      <c r="L166" s="131"/>
    </row>
    <row r="167" spans="1:12" ht="15" customHeight="1" x14ac:dyDescent="0.2">
      <c r="A167" s="531"/>
      <c r="B167" s="532"/>
      <c r="C167" s="532"/>
      <c r="D167" s="532"/>
      <c r="E167" s="532"/>
      <c r="F167" s="532"/>
      <c r="G167" s="532"/>
      <c r="H167" s="532"/>
      <c r="I167" s="532"/>
      <c r="J167" s="533"/>
      <c r="L167" s="131"/>
    </row>
    <row r="168" spans="1:12" ht="15" customHeight="1" x14ac:dyDescent="0.2">
      <c r="A168" s="531"/>
      <c r="B168" s="532"/>
      <c r="C168" s="532"/>
      <c r="D168" s="532"/>
      <c r="E168" s="532"/>
      <c r="F168" s="532"/>
      <c r="G168" s="532"/>
      <c r="H168" s="532"/>
      <c r="I168" s="532"/>
      <c r="J168" s="533"/>
      <c r="L168" s="131"/>
    </row>
    <row r="169" spans="1:12" ht="15" customHeight="1" x14ac:dyDescent="0.2">
      <c r="A169" s="531"/>
      <c r="B169" s="532"/>
      <c r="C169" s="532"/>
      <c r="D169" s="532"/>
      <c r="E169" s="532"/>
      <c r="F169" s="532"/>
      <c r="G169" s="532"/>
      <c r="H169" s="532"/>
      <c r="I169" s="532"/>
      <c r="J169" s="533"/>
      <c r="L169" s="131"/>
    </row>
    <row r="170" spans="1:12" ht="15" customHeight="1" x14ac:dyDescent="0.2">
      <c r="A170" s="531"/>
      <c r="B170" s="532"/>
      <c r="C170" s="532"/>
      <c r="D170" s="532"/>
      <c r="E170" s="532"/>
      <c r="F170" s="532"/>
      <c r="G170" s="532"/>
      <c r="H170" s="532"/>
      <c r="I170" s="532"/>
      <c r="J170" s="533"/>
      <c r="L170" s="131"/>
    </row>
    <row r="171" spans="1:12" ht="15" customHeight="1" x14ac:dyDescent="0.2">
      <c r="A171" s="531"/>
      <c r="B171" s="532"/>
      <c r="C171" s="532"/>
      <c r="D171" s="532"/>
      <c r="E171" s="532"/>
      <c r="F171" s="532"/>
      <c r="G171" s="532"/>
      <c r="H171" s="532"/>
      <c r="I171" s="532"/>
      <c r="J171" s="533"/>
      <c r="L171" s="131"/>
    </row>
    <row r="172" spans="1:12" ht="15" customHeight="1" x14ac:dyDescent="0.2">
      <c r="A172" s="531"/>
      <c r="B172" s="532"/>
      <c r="C172" s="532"/>
      <c r="D172" s="532"/>
      <c r="E172" s="532"/>
      <c r="F172" s="532"/>
      <c r="G172" s="532"/>
      <c r="H172" s="532"/>
      <c r="I172" s="532"/>
      <c r="J172" s="533"/>
      <c r="L172" s="131"/>
    </row>
    <row r="173" spans="1:12" ht="15" customHeight="1" x14ac:dyDescent="0.2">
      <c r="A173" s="531"/>
      <c r="B173" s="532"/>
      <c r="C173" s="532"/>
      <c r="D173" s="532"/>
      <c r="E173" s="532"/>
      <c r="F173" s="532"/>
      <c r="G173" s="532"/>
      <c r="H173" s="532"/>
      <c r="I173" s="532"/>
      <c r="J173" s="533"/>
      <c r="L173" s="131"/>
    </row>
    <row r="174" spans="1:12" ht="15" customHeight="1" x14ac:dyDescent="0.2">
      <c r="A174" s="531"/>
      <c r="B174" s="532"/>
      <c r="C174" s="532"/>
      <c r="D174" s="532"/>
      <c r="E174" s="532"/>
      <c r="F174" s="532"/>
      <c r="G174" s="532"/>
      <c r="H174" s="532"/>
      <c r="I174" s="532"/>
      <c r="J174" s="533"/>
      <c r="L174" s="131"/>
    </row>
    <row r="175" spans="1:12" ht="15" customHeight="1" x14ac:dyDescent="0.2">
      <c r="A175" s="531"/>
      <c r="B175" s="532"/>
      <c r="C175" s="532"/>
      <c r="D175" s="532"/>
      <c r="E175" s="532"/>
      <c r="F175" s="532"/>
      <c r="G175" s="532"/>
      <c r="H175" s="532"/>
      <c r="I175" s="532"/>
      <c r="J175" s="533"/>
      <c r="L175" s="131"/>
    </row>
    <row r="176" spans="1:12" ht="15" customHeight="1" x14ac:dyDescent="0.2">
      <c r="A176" s="531"/>
      <c r="B176" s="532"/>
      <c r="C176" s="532"/>
      <c r="D176" s="532"/>
      <c r="E176" s="532"/>
      <c r="F176" s="532"/>
      <c r="G176" s="532"/>
      <c r="H176" s="532"/>
      <c r="I176" s="532"/>
      <c r="J176" s="533"/>
      <c r="L176" s="131"/>
    </row>
    <row r="177" spans="1:12" ht="15" customHeight="1" x14ac:dyDescent="0.2">
      <c r="A177" s="531"/>
      <c r="B177" s="532"/>
      <c r="C177" s="532"/>
      <c r="D177" s="532"/>
      <c r="E177" s="532"/>
      <c r="F177" s="532"/>
      <c r="G177" s="532"/>
      <c r="H177" s="532"/>
      <c r="I177" s="532"/>
      <c r="J177" s="533"/>
      <c r="L177" s="131"/>
    </row>
    <row r="178" spans="1:12" ht="15" customHeight="1" x14ac:dyDescent="0.2">
      <c r="A178" s="531"/>
      <c r="B178" s="532"/>
      <c r="C178" s="532"/>
      <c r="D178" s="532"/>
      <c r="E178" s="532"/>
      <c r="F178" s="532"/>
      <c r="G178" s="532"/>
      <c r="H178" s="532"/>
      <c r="I178" s="532"/>
      <c r="J178" s="533"/>
      <c r="L178" s="131"/>
    </row>
    <row r="179" spans="1:12" ht="15" customHeight="1" x14ac:dyDescent="0.2">
      <c r="A179" s="531"/>
      <c r="B179" s="532"/>
      <c r="C179" s="532"/>
      <c r="D179" s="532"/>
      <c r="E179" s="532"/>
      <c r="F179" s="532"/>
      <c r="G179" s="532"/>
      <c r="H179" s="532"/>
      <c r="I179" s="532"/>
      <c r="J179" s="533"/>
      <c r="L179" s="131"/>
    </row>
    <row r="180" spans="1:12" ht="15" customHeight="1" x14ac:dyDescent="0.2">
      <c r="A180" s="531"/>
      <c r="B180" s="532"/>
      <c r="C180" s="532"/>
      <c r="D180" s="532"/>
      <c r="E180" s="532"/>
      <c r="F180" s="532"/>
      <c r="G180" s="532"/>
      <c r="H180" s="532"/>
      <c r="I180" s="532"/>
      <c r="J180" s="533"/>
      <c r="K180" s="188"/>
      <c r="L180" s="188"/>
    </row>
    <row r="181" spans="1:12" ht="15" customHeight="1" x14ac:dyDescent="0.2">
      <c r="A181" s="531"/>
      <c r="B181" s="532"/>
      <c r="C181" s="532"/>
      <c r="D181" s="532"/>
      <c r="E181" s="532"/>
      <c r="F181" s="532"/>
      <c r="G181" s="532"/>
      <c r="H181" s="532"/>
      <c r="I181" s="532"/>
      <c r="J181" s="533"/>
    </row>
    <row r="182" spans="1:12" ht="15" customHeight="1" x14ac:dyDescent="0.2">
      <c r="A182" s="531"/>
      <c r="B182" s="532"/>
      <c r="C182" s="532"/>
      <c r="D182" s="532"/>
      <c r="E182" s="532"/>
      <c r="F182" s="532"/>
      <c r="G182" s="532"/>
      <c r="H182" s="532"/>
      <c r="I182" s="532"/>
      <c r="J182" s="533"/>
    </row>
    <row r="183" spans="1:12" ht="15" customHeight="1" x14ac:dyDescent="0.2">
      <c r="A183" s="531"/>
      <c r="B183" s="532"/>
      <c r="C183" s="532"/>
      <c r="D183" s="532"/>
      <c r="E183" s="532"/>
      <c r="F183" s="532"/>
      <c r="G183" s="532"/>
      <c r="H183" s="532"/>
      <c r="I183" s="532"/>
      <c r="J183" s="533"/>
    </row>
    <row r="184" spans="1:12" ht="15" customHeight="1" x14ac:dyDescent="0.2">
      <c r="A184" s="531"/>
      <c r="B184" s="532"/>
      <c r="C184" s="532"/>
      <c r="D184" s="532"/>
      <c r="E184" s="532"/>
      <c r="F184" s="532"/>
      <c r="G184" s="532"/>
      <c r="H184" s="532"/>
      <c r="I184" s="532"/>
      <c r="J184" s="533"/>
    </row>
    <row r="185" spans="1:12" ht="15" customHeight="1" x14ac:dyDescent="0.2">
      <c r="A185" s="531"/>
      <c r="B185" s="532"/>
      <c r="C185" s="532"/>
      <c r="D185" s="532"/>
      <c r="E185" s="532"/>
      <c r="F185" s="532"/>
      <c r="G185" s="532"/>
      <c r="H185" s="532"/>
      <c r="I185" s="532"/>
      <c r="J185" s="533"/>
    </row>
    <row r="186" spans="1:12" ht="15" customHeight="1" x14ac:dyDescent="0.2">
      <c r="A186" s="531"/>
      <c r="B186" s="532"/>
      <c r="C186" s="532"/>
      <c r="D186" s="532"/>
      <c r="E186" s="532"/>
      <c r="F186" s="532"/>
      <c r="G186" s="532"/>
      <c r="H186" s="532"/>
      <c r="I186" s="532"/>
      <c r="J186" s="533"/>
    </row>
    <row r="187" spans="1:12" ht="15" customHeight="1" x14ac:dyDescent="0.2">
      <c r="A187" s="531"/>
      <c r="B187" s="532"/>
      <c r="C187" s="532"/>
      <c r="D187" s="532"/>
      <c r="E187" s="532"/>
      <c r="F187" s="532"/>
      <c r="G187" s="532"/>
      <c r="H187" s="532"/>
      <c r="I187" s="532"/>
      <c r="J187" s="533"/>
    </row>
    <row r="188" spans="1:12" ht="15" customHeight="1" x14ac:dyDescent="0.2">
      <c r="A188" s="531"/>
      <c r="B188" s="532"/>
      <c r="C188" s="532"/>
      <c r="D188" s="532"/>
      <c r="E188" s="532"/>
      <c r="F188" s="532"/>
      <c r="G188" s="532"/>
      <c r="H188" s="532"/>
      <c r="I188" s="532"/>
      <c r="J188" s="533"/>
    </row>
    <row r="189" spans="1:12" ht="15" customHeight="1" x14ac:dyDescent="0.2">
      <c r="A189" s="531"/>
      <c r="B189" s="532"/>
      <c r="C189" s="532"/>
      <c r="D189" s="532"/>
      <c r="E189" s="532"/>
      <c r="F189" s="532"/>
      <c r="G189" s="532"/>
      <c r="H189" s="532"/>
      <c r="I189" s="532"/>
      <c r="J189" s="533"/>
    </row>
    <row r="190" spans="1:12" ht="15" customHeight="1" x14ac:dyDescent="0.2">
      <c r="A190" s="531"/>
      <c r="B190" s="532"/>
      <c r="C190" s="532"/>
      <c r="D190" s="532"/>
      <c r="E190" s="532"/>
      <c r="F190" s="532"/>
      <c r="G190" s="532"/>
      <c r="H190" s="532"/>
      <c r="I190" s="532"/>
      <c r="J190" s="533"/>
    </row>
    <row r="191" spans="1:12" ht="15" customHeight="1" x14ac:dyDescent="0.2">
      <c r="A191" s="531"/>
      <c r="B191" s="532"/>
      <c r="C191" s="532"/>
      <c r="D191" s="532"/>
      <c r="E191" s="532"/>
      <c r="F191" s="532"/>
      <c r="G191" s="532"/>
      <c r="H191" s="532"/>
      <c r="I191" s="532"/>
      <c r="J191" s="533"/>
    </row>
    <row r="192" spans="1:12" ht="15" customHeight="1" x14ac:dyDescent="0.2">
      <c r="A192" s="531"/>
      <c r="B192" s="532"/>
      <c r="C192" s="532"/>
      <c r="D192" s="532"/>
      <c r="E192" s="532"/>
      <c r="F192" s="532"/>
      <c r="G192" s="532"/>
      <c r="H192" s="532"/>
      <c r="I192" s="532"/>
      <c r="J192" s="533"/>
    </row>
    <row r="193" spans="1:10" ht="15" customHeight="1" x14ac:dyDescent="0.2">
      <c r="A193" s="531"/>
      <c r="B193" s="532"/>
      <c r="C193" s="532"/>
      <c r="D193" s="532"/>
      <c r="E193" s="532"/>
      <c r="F193" s="532"/>
      <c r="G193" s="532"/>
      <c r="H193" s="532"/>
      <c r="I193" s="532"/>
      <c r="J193" s="533"/>
    </row>
    <row r="194" spans="1:10" ht="15" customHeight="1" x14ac:dyDescent="0.2">
      <c r="A194" s="531"/>
      <c r="B194" s="532"/>
      <c r="C194" s="532"/>
      <c r="D194" s="532"/>
      <c r="E194" s="532"/>
      <c r="F194" s="532"/>
      <c r="G194" s="532"/>
      <c r="H194" s="532"/>
      <c r="I194" s="532"/>
      <c r="J194" s="533"/>
    </row>
    <row r="195" spans="1:10" ht="15" customHeight="1" x14ac:dyDescent="0.2">
      <c r="A195" s="531"/>
      <c r="B195" s="532"/>
      <c r="C195" s="532"/>
      <c r="D195" s="532"/>
      <c r="E195" s="532"/>
      <c r="F195" s="532"/>
      <c r="G195" s="532"/>
      <c r="H195" s="532"/>
      <c r="I195" s="532"/>
      <c r="J195" s="533"/>
    </row>
    <row r="196" spans="1:10" ht="15" customHeight="1" x14ac:dyDescent="0.2">
      <c r="A196" s="531"/>
      <c r="B196" s="532"/>
      <c r="C196" s="532"/>
      <c r="D196" s="532"/>
      <c r="E196" s="532"/>
      <c r="F196" s="532"/>
      <c r="G196" s="532"/>
      <c r="H196" s="532"/>
      <c r="I196" s="532"/>
      <c r="J196" s="533"/>
    </row>
    <row r="197" spans="1:10" ht="15" customHeight="1" x14ac:dyDescent="0.2">
      <c r="A197" s="531"/>
      <c r="B197" s="532"/>
      <c r="C197" s="532"/>
      <c r="D197" s="532"/>
      <c r="E197" s="532"/>
      <c r="F197" s="532"/>
      <c r="G197" s="532"/>
      <c r="H197" s="532"/>
      <c r="I197" s="532"/>
      <c r="J197" s="533"/>
    </row>
    <row r="198" spans="1:10" ht="15" customHeight="1" x14ac:dyDescent="0.2">
      <c r="A198" s="531"/>
      <c r="B198" s="532"/>
      <c r="C198" s="532"/>
      <c r="D198" s="532"/>
      <c r="E198" s="532"/>
      <c r="F198" s="532"/>
      <c r="G198" s="532"/>
      <c r="H198" s="532"/>
      <c r="I198" s="532"/>
      <c r="J198" s="533"/>
    </row>
    <row r="199" spans="1:10" ht="15" customHeight="1" x14ac:dyDescent="0.2">
      <c r="A199" s="531"/>
      <c r="B199" s="532"/>
      <c r="C199" s="532"/>
      <c r="D199" s="532"/>
      <c r="E199" s="532"/>
      <c r="F199" s="532"/>
      <c r="G199" s="532"/>
      <c r="H199" s="532"/>
      <c r="I199" s="532"/>
      <c r="J199" s="533"/>
    </row>
    <row r="200" spans="1:10" ht="15" customHeight="1" x14ac:dyDescent="0.2">
      <c r="A200" s="531"/>
      <c r="B200" s="532"/>
      <c r="C200" s="532"/>
      <c r="D200" s="532"/>
      <c r="E200" s="532"/>
      <c r="F200" s="532"/>
      <c r="G200" s="532"/>
      <c r="H200" s="532"/>
      <c r="I200" s="532"/>
      <c r="J200" s="533"/>
    </row>
    <row r="201" spans="1:10" ht="15" customHeight="1" x14ac:dyDescent="0.2">
      <c r="A201" s="531"/>
      <c r="B201" s="532"/>
      <c r="C201" s="532"/>
      <c r="D201" s="532"/>
      <c r="E201" s="532"/>
      <c r="F201" s="532"/>
      <c r="G201" s="532"/>
      <c r="H201" s="532"/>
      <c r="I201" s="532"/>
      <c r="J201" s="533"/>
    </row>
    <row r="202" spans="1:10" ht="15" customHeight="1" x14ac:dyDescent="0.2">
      <c r="A202" s="531"/>
      <c r="B202" s="532"/>
      <c r="C202" s="532"/>
      <c r="D202" s="532"/>
      <c r="E202" s="532"/>
      <c r="F202" s="532"/>
      <c r="G202" s="532"/>
      <c r="H202" s="532"/>
      <c r="I202" s="532"/>
      <c r="J202" s="533"/>
    </row>
    <row r="203" spans="1:10" ht="15" customHeight="1" x14ac:dyDescent="0.2">
      <c r="A203" s="531"/>
      <c r="B203" s="532"/>
      <c r="C203" s="532"/>
      <c r="D203" s="532"/>
      <c r="E203" s="532"/>
      <c r="F203" s="532"/>
      <c r="G203" s="532"/>
      <c r="H203" s="532"/>
      <c r="I203" s="532"/>
      <c r="J203" s="533"/>
    </row>
    <row r="204" spans="1:10" ht="15" customHeight="1" x14ac:dyDescent="0.2">
      <c r="A204" s="531"/>
      <c r="B204" s="532"/>
      <c r="C204" s="532"/>
      <c r="D204" s="532"/>
      <c r="E204" s="532"/>
      <c r="F204" s="532"/>
      <c r="G204" s="532"/>
      <c r="H204" s="532"/>
      <c r="I204" s="532"/>
      <c r="J204" s="533"/>
    </row>
    <row r="205" spans="1:10" ht="15" customHeight="1" x14ac:dyDescent="0.2">
      <c r="A205" s="531"/>
      <c r="B205" s="532"/>
      <c r="C205" s="532"/>
      <c r="D205" s="532"/>
      <c r="E205" s="532"/>
      <c r="F205" s="532"/>
      <c r="G205" s="532"/>
      <c r="H205" s="532"/>
      <c r="I205" s="532"/>
      <c r="J205" s="533"/>
    </row>
    <row r="206" spans="1:10" ht="15" customHeight="1" x14ac:dyDescent="0.2">
      <c r="A206" s="531"/>
      <c r="B206" s="532"/>
      <c r="C206" s="532"/>
      <c r="D206" s="532"/>
      <c r="E206" s="532"/>
      <c r="F206" s="532"/>
      <c r="G206" s="532"/>
      <c r="H206" s="532"/>
      <c r="I206" s="532"/>
      <c r="J206" s="533"/>
    </row>
    <row r="207" spans="1:10" ht="15" customHeight="1" x14ac:dyDescent="0.2">
      <c r="A207" s="531"/>
      <c r="B207" s="532"/>
      <c r="C207" s="532"/>
      <c r="D207" s="532"/>
      <c r="E207" s="532"/>
      <c r="F207" s="532"/>
      <c r="G207" s="532"/>
      <c r="H207" s="532"/>
      <c r="I207" s="532"/>
      <c r="J207" s="533"/>
    </row>
    <row r="208" spans="1:10" ht="15" customHeight="1" x14ac:dyDescent="0.2">
      <c r="A208" s="531"/>
      <c r="B208" s="532"/>
      <c r="C208" s="532"/>
      <c r="D208" s="532"/>
      <c r="E208" s="532"/>
      <c r="F208" s="532"/>
      <c r="G208" s="532"/>
      <c r="H208" s="532"/>
      <c r="I208" s="532"/>
      <c r="J208" s="533"/>
    </row>
    <row r="209" spans="1:10" ht="15" customHeight="1" x14ac:dyDescent="0.2">
      <c r="A209" s="531"/>
      <c r="B209" s="532"/>
      <c r="C209" s="532"/>
      <c r="D209" s="532"/>
      <c r="E209" s="532"/>
      <c r="F209" s="532"/>
      <c r="G209" s="532"/>
      <c r="H209" s="532"/>
      <c r="I209" s="532"/>
      <c r="J209" s="533"/>
    </row>
    <row r="210" spans="1:10" ht="15" customHeight="1" x14ac:dyDescent="0.2">
      <c r="A210" s="531"/>
      <c r="B210" s="532"/>
      <c r="C210" s="532"/>
      <c r="D210" s="532"/>
      <c r="E210" s="532"/>
      <c r="F210" s="532"/>
      <c r="G210" s="532"/>
      <c r="H210" s="532"/>
      <c r="I210" s="532"/>
      <c r="J210" s="533"/>
    </row>
    <row r="211" spans="1:10" ht="15" customHeight="1" x14ac:dyDescent="0.2">
      <c r="A211" s="531"/>
      <c r="B211" s="532"/>
      <c r="C211" s="532"/>
      <c r="D211" s="532"/>
      <c r="E211" s="532"/>
      <c r="F211" s="532"/>
      <c r="G211" s="532"/>
      <c r="H211" s="532"/>
      <c r="I211" s="532"/>
      <c r="J211" s="533"/>
    </row>
    <row r="212" spans="1:10" ht="15" customHeight="1" x14ac:dyDescent="0.2">
      <c r="A212" s="531"/>
      <c r="B212" s="532"/>
      <c r="C212" s="532"/>
      <c r="D212" s="532"/>
      <c r="E212" s="532"/>
      <c r="F212" s="532"/>
      <c r="G212" s="532"/>
      <c r="H212" s="532"/>
      <c r="I212" s="532"/>
      <c r="J212" s="533"/>
    </row>
    <row r="213" spans="1:10" ht="15" customHeight="1" x14ac:dyDescent="0.2">
      <c r="A213" s="531"/>
      <c r="B213" s="532"/>
      <c r="C213" s="532"/>
      <c r="D213" s="532"/>
      <c r="E213" s="532"/>
      <c r="F213" s="532"/>
      <c r="G213" s="532"/>
      <c r="H213" s="532"/>
      <c r="I213" s="532"/>
      <c r="J213" s="533"/>
    </row>
    <row r="214" spans="1:10" ht="15" customHeight="1" x14ac:dyDescent="0.2">
      <c r="A214" s="531"/>
      <c r="B214" s="532"/>
      <c r="C214" s="532"/>
      <c r="D214" s="532"/>
      <c r="E214" s="532"/>
      <c r="F214" s="532"/>
      <c r="G214" s="532"/>
      <c r="H214" s="532"/>
      <c r="I214" s="532"/>
      <c r="J214" s="533"/>
    </row>
    <row r="215" spans="1:10" ht="15" customHeight="1" x14ac:dyDescent="0.2">
      <c r="A215" s="531"/>
      <c r="B215" s="532"/>
      <c r="C215" s="532"/>
      <c r="D215" s="532"/>
      <c r="E215" s="532"/>
      <c r="F215" s="532"/>
      <c r="G215" s="532"/>
      <c r="H215" s="532"/>
      <c r="I215" s="532"/>
      <c r="J215" s="533"/>
    </row>
    <row r="216" spans="1:10" ht="15" customHeight="1" x14ac:dyDescent="0.2">
      <c r="A216" s="531"/>
      <c r="B216" s="532"/>
      <c r="C216" s="532"/>
      <c r="D216" s="532"/>
      <c r="E216" s="532"/>
      <c r="F216" s="532"/>
      <c r="G216" s="532"/>
      <c r="H216" s="532"/>
      <c r="I216" s="532"/>
      <c r="J216" s="533"/>
    </row>
    <row r="217" spans="1:10" ht="15" customHeight="1" x14ac:dyDescent="0.2">
      <c r="A217" s="531"/>
      <c r="B217" s="532"/>
      <c r="C217" s="532"/>
      <c r="D217" s="532"/>
      <c r="E217" s="532"/>
      <c r="F217" s="532"/>
      <c r="G217" s="532"/>
      <c r="H217" s="532"/>
      <c r="I217" s="532"/>
      <c r="J217" s="533"/>
    </row>
    <row r="218" spans="1:10" ht="15" customHeight="1" x14ac:dyDescent="0.2">
      <c r="A218" s="531"/>
      <c r="B218" s="532"/>
      <c r="C218" s="532"/>
      <c r="D218" s="532"/>
      <c r="E218" s="532"/>
      <c r="F218" s="532"/>
      <c r="G218" s="532"/>
      <c r="H218" s="532"/>
      <c r="I218" s="532"/>
      <c r="J218" s="533"/>
    </row>
    <row r="219" spans="1:10" ht="15" customHeight="1" x14ac:dyDescent="0.2">
      <c r="A219" s="531"/>
      <c r="B219" s="532"/>
      <c r="C219" s="532"/>
      <c r="D219" s="532"/>
      <c r="E219" s="532"/>
      <c r="F219" s="532"/>
      <c r="G219" s="532"/>
      <c r="H219" s="532"/>
      <c r="I219" s="532"/>
      <c r="J219" s="533"/>
    </row>
    <row r="220" spans="1:10" ht="15" customHeight="1" x14ac:dyDescent="0.2">
      <c r="A220" s="531"/>
      <c r="B220" s="532"/>
      <c r="C220" s="532"/>
      <c r="D220" s="532"/>
      <c r="E220" s="532"/>
      <c r="F220" s="532"/>
      <c r="G220" s="532"/>
      <c r="H220" s="532"/>
      <c r="I220" s="532"/>
      <c r="J220" s="533"/>
    </row>
    <row r="221" spans="1:10" ht="15" customHeight="1" x14ac:dyDescent="0.2">
      <c r="A221" s="531"/>
      <c r="B221" s="532"/>
      <c r="C221" s="532"/>
      <c r="D221" s="532"/>
      <c r="E221" s="532"/>
      <c r="F221" s="532"/>
      <c r="G221" s="532"/>
      <c r="H221" s="532"/>
      <c r="I221" s="532"/>
      <c r="J221" s="533"/>
    </row>
    <row r="222" spans="1:10" ht="15" customHeight="1" x14ac:dyDescent="0.2">
      <c r="A222" s="531"/>
      <c r="B222" s="532"/>
      <c r="C222" s="532"/>
      <c r="D222" s="532"/>
      <c r="E222" s="532"/>
      <c r="F222" s="532"/>
      <c r="G222" s="532"/>
      <c r="H222" s="532"/>
      <c r="I222" s="532"/>
      <c r="J222" s="533"/>
    </row>
    <row r="223" spans="1:10" ht="15" customHeight="1" x14ac:dyDescent="0.2">
      <c r="A223" s="531"/>
      <c r="B223" s="532"/>
      <c r="C223" s="532"/>
      <c r="D223" s="532"/>
      <c r="E223" s="532"/>
      <c r="F223" s="532"/>
      <c r="G223" s="532"/>
      <c r="H223" s="532"/>
      <c r="I223" s="532"/>
      <c r="J223" s="533"/>
    </row>
    <row r="224" spans="1:10" ht="15" customHeight="1" x14ac:dyDescent="0.2">
      <c r="A224" s="531"/>
      <c r="B224" s="532"/>
      <c r="C224" s="532"/>
      <c r="D224" s="532"/>
      <c r="E224" s="532"/>
      <c r="F224" s="532"/>
      <c r="G224" s="532"/>
      <c r="H224" s="532"/>
      <c r="I224" s="532"/>
      <c r="J224" s="533"/>
    </row>
    <row r="225" spans="1:20" ht="15" customHeight="1" x14ac:dyDescent="0.2">
      <c r="A225" s="531"/>
      <c r="B225" s="532"/>
      <c r="C225" s="532"/>
      <c r="D225" s="532"/>
      <c r="E225" s="532"/>
      <c r="F225" s="532"/>
      <c r="G225" s="532"/>
      <c r="H225" s="532"/>
      <c r="I225" s="532"/>
      <c r="J225" s="533"/>
    </row>
    <row r="226" spans="1:20" ht="15" customHeight="1" x14ac:dyDescent="0.2">
      <c r="A226" s="531"/>
      <c r="B226" s="532"/>
      <c r="C226" s="532"/>
      <c r="D226" s="532"/>
      <c r="E226" s="532"/>
      <c r="F226" s="532"/>
      <c r="G226" s="532"/>
      <c r="H226" s="532"/>
      <c r="I226" s="532"/>
      <c r="J226" s="533"/>
    </row>
    <row r="227" spans="1:20" ht="15" customHeight="1" x14ac:dyDescent="0.2">
      <c r="A227" s="531"/>
      <c r="B227" s="532"/>
      <c r="C227" s="532"/>
      <c r="D227" s="532"/>
      <c r="E227" s="532"/>
      <c r="F227" s="532"/>
      <c r="G227" s="532"/>
      <c r="H227" s="532"/>
      <c r="I227" s="532"/>
      <c r="J227" s="533"/>
    </row>
    <row r="228" spans="1:20" ht="15" customHeight="1" x14ac:dyDescent="0.2">
      <c r="A228" s="531"/>
      <c r="B228" s="532"/>
      <c r="C228" s="532"/>
      <c r="D228" s="532"/>
      <c r="E228" s="532"/>
      <c r="F228" s="532"/>
      <c r="G228" s="532"/>
      <c r="H228" s="532"/>
      <c r="I228" s="532"/>
      <c r="J228" s="533"/>
    </row>
    <row r="229" spans="1:20" ht="15.75" x14ac:dyDescent="0.25">
      <c r="A229" s="384" t="s">
        <v>848</v>
      </c>
      <c r="B229" s="385"/>
      <c r="C229" s="385"/>
      <c r="D229" s="385"/>
      <c r="E229" s="385"/>
      <c r="F229" s="385"/>
      <c r="G229" s="385"/>
      <c r="H229" s="382" t="str">
        <f>'CONTACT INFORMATION'!$A$24</f>
        <v>San Bernardino</v>
      </c>
      <c r="I229" s="382"/>
      <c r="J229" s="383"/>
      <c r="K229" s="221"/>
      <c r="L229" s="221"/>
      <c r="M229" s="221"/>
      <c r="N229" s="221"/>
      <c r="O229" s="221"/>
      <c r="P229" s="221"/>
      <c r="Q229" s="221"/>
      <c r="R229" s="221"/>
      <c r="S229" s="221"/>
      <c r="T229" s="158"/>
    </row>
    <row r="230" spans="1:20" ht="8.1" customHeight="1" x14ac:dyDescent="0.2">
      <c r="A230" s="163"/>
      <c r="B230" s="163"/>
      <c r="C230" s="163"/>
      <c r="D230" s="163"/>
      <c r="E230" s="163"/>
      <c r="F230" s="163"/>
      <c r="G230" s="163"/>
      <c r="H230" s="163"/>
      <c r="I230" s="163"/>
      <c r="J230" s="163"/>
    </row>
    <row r="231" spans="1:20" ht="15" x14ac:dyDescent="0.25">
      <c r="A231" s="476" t="s">
        <v>809</v>
      </c>
      <c r="B231" s="477"/>
      <c r="C231" s="477"/>
      <c r="D231" s="477"/>
      <c r="E231" s="477"/>
      <c r="F231" s="477"/>
      <c r="G231" s="477"/>
      <c r="H231" s="477"/>
      <c r="I231" s="477"/>
      <c r="J231" s="478"/>
    </row>
    <row r="232" spans="1:20" ht="12.75" customHeight="1" x14ac:dyDescent="0.2">
      <c r="A232" s="479" t="s">
        <v>854</v>
      </c>
      <c r="B232" s="480"/>
      <c r="C232" s="480"/>
      <c r="D232" s="481"/>
      <c r="E232" s="482" t="s">
        <v>938</v>
      </c>
      <c r="F232" s="483"/>
      <c r="G232" s="483"/>
      <c r="H232" s="483"/>
      <c r="I232" s="483"/>
      <c r="J232" s="484"/>
    </row>
    <row r="233" spans="1:20" ht="12.75" customHeight="1" x14ac:dyDescent="0.2">
      <c r="A233" s="488" t="s">
        <v>912</v>
      </c>
      <c r="B233" s="489"/>
      <c r="C233" s="489"/>
      <c r="D233" s="490"/>
      <c r="E233" s="485"/>
      <c r="F233" s="486"/>
      <c r="G233" s="486"/>
      <c r="H233" s="486"/>
      <c r="I233" s="486"/>
      <c r="J233" s="487"/>
    </row>
    <row r="234" spans="1:20" x14ac:dyDescent="0.2">
      <c r="A234" s="508" t="s">
        <v>913</v>
      </c>
      <c r="B234" s="509"/>
      <c r="C234" s="509"/>
      <c r="D234" s="509"/>
      <c r="E234" s="494"/>
      <c r="F234" s="495"/>
      <c r="G234" s="495"/>
      <c r="H234" s="495"/>
      <c r="I234" s="495"/>
      <c r="J234" s="496"/>
    </row>
    <row r="235" spans="1:20" s="158" customFormat="1" ht="27" customHeight="1" x14ac:dyDescent="0.2">
      <c r="A235" s="157"/>
      <c r="B235" s="207"/>
      <c r="C235" s="207"/>
      <c r="D235" s="207"/>
      <c r="E235" s="497" t="s">
        <v>535</v>
      </c>
      <c r="F235" s="498"/>
      <c r="G235" s="497" t="s">
        <v>533</v>
      </c>
      <c r="H235" s="498"/>
      <c r="I235" s="499" t="s">
        <v>849</v>
      </c>
      <c r="J235" s="500"/>
      <c r="K235" s="39"/>
      <c r="L235" s="39"/>
      <c r="M235" s="39"/>
      <c r="N235" s="39"/>
      <c r="O235" s="39"/>
      <c r="P235" s="39"/>
      <c r="Q235" s="39"/>
      <c r="R235" s="39"/>
      <c r="S235" s="39"/>
      <c r="T235"/>
    </row>
    <row r="236" spans="1:20" x14ac:dyDescent="0.2">
      <c r="A236" s="465" t="s">
        <v>527</v>
      </c>
      <c r="B236" s="466"/>
      <c r="C236" s="466"/>
      <c r="D236" s="467"/>
      <c r="E236" s="474">
        <v>4251365</v>
      </c>
      <c r="F236" s="474"/>
      <c r="G236" s="474"/>
      <c r="H236" s="474"/>
      <c r="I236" s="475"/>
      <c r="J236" s="475"/>
    </row>
    <row r="237" spans="1:20" x14ac:dyDescent="0.2">
      <c r="A237" s="470" t="s">
        <v>528</v>
      </c>
      <c r="B237" s="471"/>
      <c r="C237" s="471"/>
      <c r="D237" s="472"/>
      <c r="E237" s="456">
        <v>627764</v>
      </c>
      <c r="F237" s="456"/>
      <c r="G237" s="457"/>
      <c r="H237" s="457"/>
      <c r="I237" s="473"/>
      <c r="J237" s="473"/>
    </row>
    <row r="238" spans="1:20" x14ac:dyDescent="0.2">
      <c r="A238" s="465" t="s">
        <v>529</v>
      </c>
      <c r="B238" s="466"/>
      <c r="C238" s="466"/>
      <c r="D238" s="467"/>
      <c r="E238" s="474"/>
      <c r="F238" s="474"/>
      <c r="G238" s="474"/>
      <c r="H238" s="474"/>
      <c r="I238" s="475"/>
      <c r="J238" s="475"/>
    </row>
    <row r="239" spans="1:20" x14ac:dyDescent="0.2">
      <c r="A239" s="470" t="s">
        <v>530</v>
      </c>
      <c r="B239" s="471"/>
      <c r="C239" s="471"/>
      <c r="D239" s="472"/>
      <c r="E239" s="456"/>
      <c r="F239" s="456"/>
      <c r="G239" s="457"/>
      <c r="H239" s="457"/>
      <c r="I239" s="473"/>
      <c r="J239" s="473"/>
    </row>
    <row r="240" spans="1:20" x14ac:dyDescent="0.2">
      <c r="A240" s="465" t="s">
        <v>531</v>
      </c>
      <c r="B240" s="466"/>
      <c r="C240" s="466"/>
      <c r="D240" s="467"/>
      <c r="E240" s="474"/>
      <c r="F240" s="474"/>
      <c r="G240" s="474"/>
      <c r="H240" s="474"/>
      <c r="I240" s="475"/>
      <c r="J240" s="475"/>
    </row>
    <row r="241" spans="1:19" x14ac:dyDescent="0.2">
      <c r="A241" s="470" t="s">
        <v>532</v>
      </c>
      <c r="B241" s="471"/>
      <c r="C241" s="471"/>
      <c r="D241" s="472"/>
      <c r="E241" s="456"/>
      <c r="F241" s="456"/>
      <c r="G241" s="457"/>
      <c r="H241" s="457"/>
      <c r="I241" s="473"/>
      <c r="J241" s="473"/>
    </row>
    <row r="242" spans="1:19" x14ac:dyDescent="0.2">
      <c r="A242" s="465" t="s">
        <v>537</v>
      </c>
      <c r="B242" s="466"/>
      <c r="C242" s="466"/>
      <c r="D242" s="467"/>
      <c r="E242" s="468"/>
      <c r="F242" s="468"/>
      <c r="G242" s="468"/>
      <c r="H242" s="468"/>
      <c r="I242" s="469"/>
      <c r="J242" s="469"/>
    </row>
    <row r="243" spans="1:19" x14ac:dyDescent="0.2">
      <c r="A243" s="453"/>
      <c r="B243" s="454"/>
      <c r="C243" s="454"/>
      <c r="D243" s="455"/>
      <c r="E243" s="456"/>
      <c r="F243" s="456"/>
      <c r="G243" s="457"/>
      <c r="H243" s="457"/>
      <c r="I243" s="457"/>
      <c r="J243" s="457"/>
    </row>
    <row r="244" spans="1:19" x14ac:dyDescent="0.2">
      <c r="A244" s="453"/>
      <c r="B244" s="454"/>
      <c r="C244" s="454"/>
      <c r="D244" s="455"/>
      <c r="E244" s="456"/>
      <c r="F244" s="456"/>
      <c r="G244" s="457"/>
      <c r="H244" s="457"/>
      <c r="I244" s="457"/>
      <c r="J244" s="457"/>
    </row>
    <row r="245" spans="1:19" ht="12.75" customHeight="1" x14ac:dyDescent="0.2">
      <c r="A245" s="453"/>
      <c r="B245" s="454"/>
      <c r="C245" s="454"/>
      <c r="D245" s="455"/>
      <c r="E245" s="456"/>
      <c r="F245" s="456"/>
      <c r="G245" s="457"/>
      <c r="H245" s="457"/>
      <c r="I245" s="457"/>
      <c r="J245" s="457"/>
    </row>
    <row r="246" spans="1:19" x14ac:dyDescent="0.2">
      <c r="A246" s="458" t="s">
        <v>534</v>
      </c>
      <c r="B246" s="459"/>
      <c r="C246" s="459"/>
      <c r="D246" s="460"/>
      <c r="E246" s="461">
        <f>SUM(E236:E245)</f>
        <v>4879129</v>
      </c>
      <c r="F246" s="461"/>
      <c r="G246" s="461">
        <f>SUM(G236:G245)</f>
        <v>0</v>
      </c>
      <c r="H246" s="461"/>
      <c r="I246" s="461">
        <f>SUM(I236:I245)</f>
        <v>0</v>
      </c>
      <c r="J246" s="461"/>
    </row>
    <row r="247" spans="1:19" s="1" customFormat="1" ht="14.25" customHeight="1" x14ac:dyDescent="0.2">
      <c r="A247" s="462" t="s">
        <v>861</v>
      </c>
      <c r="B247" s="463"/>
      <c r="C247" s="463"/>
      <c r="D247" s="463"/>
      <c r="E247" s="463"/>
      <c r="F247" s="463"/>
      <c r="G247" s="463"/>
      <c r="H247" s="463"/>
      <c r="I247" s="463"/>
      <c r="J247" s="464"/>
      <c r="K247" s="210"/>
      <c r="L247" s="210"/>
      <c r="M247" s="210"/>
      <c r="N247" s="210"/>
      <c r="O247" s="210"/>
      <c r="P247" s="210"/>
      <c r="Q247" s="210"/>
      <c r="R247" s="210"/>
      <c r="S247" s="210"/>
    </row>
    <row r="248" spans="1:19" s="1" customFormat="1" ht="14.25" customHeight="1" x14ac:dyDescent="0.2">
      <c r="A248" s="439" t="s">
        <v>862</v>
      </c>
      <c r="B248" s="440"/>
      <c r="C248" s="440"/>
      <c r="D248" s="440"/>
      <c r="E248" s="440"/>
      <c r="F248" s="440"/>
      <c r="G248" s="440"/>
      <c r="H248" s="440"/>
      <c r="I248" s="440"/>
      <c r="J248" s="441"/>
      <c r="K248" s="210"/>
      <c r="L248" s="210"/>
      <c r="M248" s="210"/>
      <c r="N248" s="210"/>
      <c r="O248" s="210"/>
      <c r="P248" s="210"/>
      <c r="Q248" s="210"/>
      <c r="R248" s="210"/>
      <c r="S248" s="210"/>
    </row>
    <row r="249" spans="1:19" ht="14.25" customHeight="1" x14ac:dyDescent="0.2">
      <c r="A249" s="439" t="s">
        <v>863</v>
      </c>
      <c r="B249" s="440"/>
      <c r="C249" s="440"/>
      <c r="D249" s="440"/>
      <c r="E249" s="440"/>
      <c r="F249" s="440"/>
      <c r="G249" s="440"/>
      <c r="H249" s="440"/>
      <c r="I249" s="440"/>
      <c r="J249" s="441"/>
    </row>
    <row r="250" spans="1:19" ht="14.25" customHeight="1" x14ac:dyDescent="0.2">
      <c r="A250" s="442" t="s">
        <v>864</v>
      </c>
      <c r="B250" s="443"/>
      <c r="C250" s="443"/>
      <c r="D250" s="443"/>
      <c r="E250" s="443"/>
      <c r="F250" s="443"/>
      <c r="G250" s="443"/>
      <c r="H250" s="443"/>
      <c r="I250" s="443"/>
      <c r="J250" s="444"/>
    </row>
    <row r="251" spans="1:19" ht="15.75" customHeight="1" x14ac:dyDescent="0.2">
      <c r="A251" s="326" t="s">
        <v>944</v>
      </c>
      <c r="B251" s="445"/>
      <c r="C251" s="445"/>
      <c r="D251" s="445"/>
      <c r="E251" s="445"/>
      <c r="F251" s="445"/>
      <c r="G251" s="445"/>
      <c r="H251" s="445"/>
      <c r="I251" s="445"/>
      <c r="J251" s="446"/>
    </row>
    <row r="252" spans="1:19" ht="15" customHeight="1" x14ac:dyDescent="0.2">
      <c r="A252" s="447"/>
      <c r="B252" s="448"/>
      <c r="C252" s="448"/>
      <c r="D252" s="448"/>
      <c r="E252" s="448"/>
      <c r="F252" s="448"/>
      <c r="G252" s="448"/>
      <c r="H252" s="448"/>
      <c r="I252" s="448"/>
      <c r="J252" s="449"/>
    </row>
    <row r="253" spans="1:19" ht="15" customHeight="1" x14ac:dyDescent="0.2">
      <c r="A253" s="447"/>
      <c r="B253" s="448"/>
      <c r="C253" s="448"/>
      <c r="D253" s="448"/>
      <c r="E253" s="448"/>
      <c r="F253" s="448"/>
      <c r="G253" s="448"/>
      <c r="H253" s="448"/>
      <c r="I253" s="448"/>
      <c r="J253" s="449"/>
    </row>
    <row r="254" spans="1:19" ht="15" customHeight="1" x14ac:dyDescent="0.2">
      <c r="A254" s="447"/>
      <c r="B254" s="448"/>
      <c r="C254" s="448"/>
      <c r="D254" s="448"/>
      <c r="E254" s="448"/>
      <c r="F254" s="448"/>
      <c r="G254" s="448"/>
      <c r="H254" s="448"/>
      <c r="I254" s="448"/>
      <c r="J254" s="449"/>
    </row>
    <row r="255" spans="1:19" ht="15" customHeight="1" x14ac:dyDescent="0.2">
      <c r="A255" s="447"/>
      <c r="B255" s="448"/>
      <c r="C255" s="448"/>
      <c r="D255" s="448"/>
      <c r="E255" s="448"/>
      <c r="F255" s="448"/>
      <c r="G255" s="448"/>
      <c r="H255" s="448"/>
      <c r="I255" s="448"/>
      <c r="J255" s="449"/>
    </row>
    <row r="256" spans="1:19" ht="15" customHeight="1" x14ac:dyDescent="0.2">
      <c r="A256" s="447"/>
      <c r="B256" s="448"/>
      <c r="C256" s="448"/>
      <c r="D256" s="448"/>
      <c r="E256" s="448"/>
      <c r="F256" s="448"/>
      <c r="G256" s="448"/>
      <c r="H256" s="448"/>
      <c r="I256" s="448"/>
      <c r="J256" s="449"/>
    </row>
    <row r="257" spans="1:10" ht="15" customHeight="1" x14ac:dyDescent="0.2">
      <c r="A257" s="447"/>
      <c r="B257" s="448"/>
      <c r="C257" s="448"/>
      <c r="D257" s="448"/>
      <c r="E257" s="448"/>
      <c r="F257" s="448"/>
      <c r="G257" s="448"/>
      <c r="H257" s="448"/>
      <c r="I257" s="448"/>
      <c r="J257" s="449"/>
    </row>
    <row r="258" spans="1:10" ht="15" customHeight="1" x14ac:dyDescent="0.2">
      <c r="A258" s="447"/>
      <c r="B258" s="448"/>
      <c r="C258" s="448"/>
      <c r="D258" s="448"/>
      <c r="E258" s="448"/>
      <c r="F258" s="448"/>
      <c r="G258" s="448"/>
      <c r="H258" s="448"/>
      <c r="I258" s="448"/>
      <c r="J258" s="449"/>
    </row>
    <row r="259" spans="1:10" ht="15" customHeight="1" x14ac:dyDescent="0.2">
      <c r="A259" s="447"/>
      <c r="B259" s="448"/>
      <c r="C259" s="448"/>
      <c r="D259" s="448"/>
      <c r="E259" s="448"/>
      <c r="F259" s="448"/>
      <c r="G259" s="448"/>
      <c r="H259" s="448"/>
      <c r="I259" s="448"/>
      <c r="J259" s="449"/>
    </row>
    <row r="260" spans="1:10" ht="15" customHeight="1" x14ac:dyDescent="0.2">
      <c r="A260" s="447"/>
      <c r="B260" s="448"/>
      <c r="C260" s="448"/>
      <c r="D260" s="448"/>
      <c r="E260" s="448"/>
      <c r="F260" s="448"/>
      <c r="G260" s="448"/>
      <c r="H260" s="448"/>
      <c r="I260" s="448"/>
      <c r="J260" s="449"/>
    </row>
    <row r="261" spans="1:10" ht="15" customHeight="1" x14ac:dyDescent="0.2">
      <c r="A261" s="447"/>
      <c r="B261" s="448"/>
      <c r="C261" s="448"/>
      <c r="D261" s="448"/>
      <c r="E261" s="448"/>
      <c r="F261" s="448"/>
      <c r="G261" s="448"/>
      <c r="H261" s="448"/>
      <c r="I261" s="448"/>
      <c r="J261" s="449"/>
    </row>
    <row r="262" spans="1:10" ht="15" customHeight="1" x14ac:dyDescent="0.2">
      <c r="A262" s="447"/>
      <c r="B262" s="448"/>
      <c r="C262" s="448"/>
      <c r="D262" s="448"/>
      <c r="E262" s="448"/>
      <c r="F262" s="448"/>
      <c r="G262" s="448"/>
      <c r="H262" s="448"/>
      <c r="I262" s="448"/>
      <c r="J262" s="449"/>
    </row>
    <row r="263" spans="1:10" ht="15" customHeight="1" x14ac:dyDescent="0.2">
      <c r="A263" s="447"/>
      <c r="B263" s="448"/>
      <c r="C263" s="448"/>
      <c r="D263" s="448"/>
      <c r="E263" s="448"/>
      <c r="F263" s="448"/>
      <c r="G263" s="448"/>
      <c r="H263" s="448"/>
      <c r="I263" s="448"/>
      <c r="J263" s="449"/>
    </row>
    <row r="264" spans="1:10" ht="15" customHeight="1" x14ac:dyDescent="0.2">
      <c r="A264" s="447"/>
      <c r="B264" s="448"/>
      <c r="C264" s="448"/>
      <c r="D264" s="448"/>
      <c r="E264" s="448"/>
      <c r="F264" s="448"/>
      <c r="G264" s="448"/>
      <c r="H264" s="448"/>
      <c r="I264" s="448"/>
      <c r="J264" s="449"/>
    </row>
    <row r="265" spans="1:10" ht="15" customHeight="1" x14ac:dyDescent="0.2">
      <c r="A265" s="447"/>
      <c r="B265" s="448"/>
      <c r="C265" s="448"/>
      <c r="D265" s="448"/>
      <c r="E265" s="448"/>
      <c r="F265" s="448"/>
      <c r="G265" s="448"/>
      <c r="H265" s="448"/>
      <c r="I265" s="448"/>
      <c r="J265" s="449"/>
    </row>
    <row r="266" spans="1:10" ht="15" customHeight="1" x14ac:dyDescent="0.2">
      <c r="A266" s="447"/>
      <c r="B266" s="448"/>
      <c r="C266" s="448"/>
      <c r="D266" s="448"/>
      <c r="E266" s="448"/>
      <c r="F266" s="448"/>
      <c r="G266" s="448"/>
      <c r="H266" s="448"/>
      <c r="I266" s="448"/>
      <c r="J266" s="449"/>
    </row>
    <row r="267" spans="1:10" ht="15" customHeight="1" x14ac:dyDescent="0.2">
      <c r="A267" s="447"/>
      <c r="B267" s="448"/>
      <c r="C267" s="448"/>
      <c r="D267" s="448"/>
      <c r="E267" s="448"/>
      <c r="F267" s="448"/>
      <c r="G267" s="448"/>
      <c r="H267" s="448"/>
      <c r="I267" s="448"/>
      <c r="J267" s="449"/>
    </row>
    <row r="268" spans="1:10" ht="15" customHeight="1" x14ac:dyDescent="0.2">
      <c r="A268" s="447"/>
      <c r="B268" s="448"/>
      <c r="C268" s="448"/>
      <c r="D268" s="448"/>
      <c r="E268" s="448"/>
      <c r="F268" s="448"/>
      <c r="G268" s="448"/>
      <c r="H268" s="448"/>
      <c r="I268" s="448"/>
      <c r="J268" s="449"/>
    </row>
    <row r="269" spans="1:10" ht="15" customHeight="1" x14ac:dyDescent="0.2">
      <c r="A269" s="447"/>
      <c r="B269" s="448"/>
      <c r="C269" s="448"/>
      <c r="D269" s="448"/>
      <c r="E269" s="448"/>
      <c r="F269" s="448"/>
      <c r="G269" s="448"/>
      <c r="H269" s="448"/>
      <c r="I269" s="448"/>
      <c r="J269" s="449"/>
    </row>
    <row r="270" spans="1:10" ht="15" customHeight="1" x14ac:dyDescent="0.2">
      <c r="A270" s="447"/>
      <c r="B270" s="448"/>
      <c r="C270" s="448"/>
      <c r="D270" s="448"/>
      <c r="E270" s="448"/>
      <c r="F270" s="448"/>
      <c r="G270" s="448"/>
      <c r="H270" s="448"/>
      <c r="I270" s="448"/>
      <c r="J270" s="449"/>
    </row>
    <row r="271" spans="1:10" ht="15" customHeight="1" x14ac:dyDescent="0.2">
      <c r="A271" s="447"/>
      <c r="B271" s="448"/>
      <c r="C271" s="448"/>
      <c r="D271" s="448"/>
      <c r="E271" s="448"/>
      <c r="F271" s="448"/>
      <c r="G271" s="448"/>
      <c r="H271" s="448"/>
      <c r="I271" s="448"/>
      <c r="J271" s="449"/>
    </row>
    <row r="272" spans="1:10" ht="15" customHeight="1" x14ac:dyDescent="0.2">
      <c r="A272" s="447"/>
      <c r="B272" s="448"/>
      <c r="C272" s="448"/>
      <c r="D272" s="448"/>
      <c r="E272" s="448"/>
      <c r="F272" s="448"/>
      <c r="G272" s="448"/>
      <c r="H272" s="448"/>
      <c r="I272" s="448"/>
      <c r="J272" s="449"/>
    </row>
    <row r="273" spans="1:12" ht="15" customHeight="1" x14ac:dyDescent="0.2">
      <c r="A273" s="447"/>
      <c r="B273" s="448"/>
      <c r="C273" s="448"/>
      <c r="D273" s="448"/>
      <c r="E273" s="448"/>
      <c r="F273" s="448"/>
      <c r="G273" s="448"/>
      <c r="H273" s="448"/>
      <c r="I273" s="448"/>
      <c r="J273" s="449"/>
      <c r="K273" s="188"/>
      <c r="L273" s="188"/>
    </row>
    <row r="274" spans="1:12" ht="15" customHeight="1" x14ac:dyDescent="0.2">
      <c r="A274" s="447"/>
      <c r="B274" s="448"/>
      <c r="C274" s="448"/>
      <c r="D274" s="448"/>
      <c r="E274" s="448"/>
      <c r="F274" s="448"/>
      <c r="G274" s="448"/>
      <c r="H274" s="448"/>
      <c r="I274" s="448"/>
      <c r="J274" s="449"/>
    </row>
    <row r="275" spans="1:12" ht="15" customHeight="1" x14ac:dyDescent="0.2">
      <c r="A275" s="447"/>
      <c r="B275" s="448"/>
      <c r="C275" s="448"/>
      <c r="D275" s="448"/>
      <c r="E275" s="448"/>
      <c r="F275" s="448"/>
      <c r="G275" s="448"/>
      <c r="H275" s="448"/>
      <c r="I275" s="448"/>
      <c r="J275" s="449"/>
    </row>
    <row r="276" spans="1:12" ht="15" customHeight="1" x14ac:dyDescent="0.2">
      <c r="A276" s="447"/>
      <c r="B276" s="448"/>
      <c r="C276" s="448"/>
      <c r="D276" s="448"/>
      <c r="E276" s="448"/>
      <c r="F276" s="448"/>
      <c r="G276" s="448"/>
      <c r="H276" s="448"/>
      <c r="I276" s="448"/>
      <c r="J276" s="449"/>
    </row>
    <row r="277" spans="1:12" ht="15" customHeight="1" x14ac:dyDescent="0.2">
      <c r="A277" s="447"/>
      <c r="B277" s="448"/>
      <c r="C277" s="448"/>
      <c r="D277" s="448"/>
      <c r="E277" s="448"/>
      <c r="F277" s="448"/>
      <c r="G277" s="448"/>
      <c r="H277" s="448"/>
      <c r="I277" s="448"/>
      <c r="J277" s="449"/>
    </row>
    <row r="278" spans="1:12" ht="15" customHeight="1" x14ac:dyDescent="0.2">
      <c r="A278" s="447"/>
      <c r="B278" s="448"/>
      <c r="C278" s="448"/>
      <c r="D278" s="448"/>
      <c r="E278" s="448"/>
      <c r="F278" s="448"/>
      <c r="G278" s="448"/>
      <c r="H278" s="448"/>
      <c r="I278" s="448"/>
      <c r="J278" s="449"/>
    </row>
    <row r="279" spans="1:12" ht="15" customHeight="1" x14ac:dyDescent="0.2">
      <c r="A279" s="447"/>
      <c r="B279" s="448"/>
      <c r="C279" s="448"/>
      <c r="D279" s="448"/>
      <c r="E279" s="448"/>
      <c r="F279" s="448"/>
      <c r="G279" s="448"/>
      <c r="H279" s="448"/>
      <c r="I279" s="448"/>
      <c r="J279" s="449"/>
    </row>
    <row r="280" spans="1:12" ht="15" customHeight="1" x14ac:dyDescent="0.2">
      <c r="A280" s="447"/>
      <c r="B280" s="448"/>
      <c r="C280" s="448"/>
      <c r="D280" s="448"/>
      <c r="E280" s="448"/>
      <c r="F280" s="448"/>
      <c r="G280" s="448"/>
      <c r="H280" s="448"/>
      <c r="I280" s="448"/>
      <c r="J280" s="449"/>
    </row>
    <row r="281" spans="1:12" ht="15.75" x14ac:dyDescent="0.25">
      <c r="A281" s="384" t="s">
        <v>848</v>
      </c>
      <c r="B281" s="385"/>
      <c r="C281" s="385"/>
      <c r="D281" s="385"/>
      <c r="E281" s="385"/>
      <c r="F281" s="385"/>
      <c r="G281" s="385"/>
      <c r="H281" s="382" t="str">
        <f>'CONTACT INFORMATION'!$A$24</f>
        <v>San Bernardino</v>
      </c>
      <c r="I281" s="382"/>
      <c r="J281" s="383"/>
    </row>
    <row r="282" spans="1:12" ht="8.1" customHeight="1" x14ac:dyDescent="0.2">
      <c r="A282" s="163"/>
      <c r="B282" s="163"/>
      <c r="C282" s="163"/>
      <c r="D282" s="163"/>
      <c r="E282" s="163"/>
      <c r="F282" s="163"/>
      <c r="G282" s="163"/>
      <c r="H282" s="163"/>
      <c r="I282" s="163"/>
      <c r="J282" s="163"/>
    </row>
    <row r="283" spans="1:12" ht="15" x14ac:dyDescent="0.25">
      <c r="A283" s="476" t="s">
        <v>810</v>
      </c>
      <c r="B283" s="477"/>
      <c r="C283" s="477"/>
      <c r="D283" s="477"/>
      <c r="E283" s="477"/>
      <c r="F283" s="477"/>
      <c r="G283" s="477"/>
      <c r="H283" s="477"/>
      <c r="I283" s="477"/>
      <c r="J283" s="478"/>
    </row>
    <row r="284" spans="1:12" ht="12.75" customHeight="1" x14ac:dyDescent="0.2">
      <c r="A284" s="479" t="s">
        <v>854</v>
      </c>
      <c r="B284" s="523"/>
      <c r="C284" s="523"/>
      <c r="D284" s="524"/>
      <c r="E284" s="482" t="s">
        <v>939</v>
      </c>
      <c r="F284" s="483"/>
      <c r="G284" s="483"/>
      <c r="H284" s="483"/>
      <c r="I284" s="483"/>
      <c r="J284" s="484"/>
    </row>
    <row r="285" spans="1:12" ht="12.75" customHeight="1" x14ac:dyDescent="0.2">
      <c r="A285" s="488" t="s">
        <v>912</v>
      </c>
      <c r="B285" s="489"/>
      <c r="C285" s="489"/>
      <c r="D285" s="490"/>
      <c r="E285" s="485"/>
      <c r="F285" s="486"/>
      <c r="G285" s="486"/>
      <c r="H285" s="486"/>
      <c r="I285" s="486"/>
      <c r="J285" s="487"/>
    </row>
    <row r="286" spans="1:12" x14ac:dyDescent="0.2">
      <c r="A286" s="525" t="s">
        <v>913</v>
      </c>
      <c r="B286" s="526"/>
      <c r="C286" s="526"/>
      <c r="D286" s="527"/>
      <c r="E286" s="494"/>
      <c r="F286" s="495"/>
      <c r="G286" s="495"/>
      <c r="H286" s="495"/>
      <c r="I286" s="495"/>
      <c r="J286" s="496"/>
    </row>
    <row r="287" spans="1:12" ht="27" customHeight="1" x14ac:dyDescent="0.2">
      <c r="A287" s="157"/>
      <c r="B287" s="207"/>
      <c r="C287" s="207"/>
      <c r="D287" s="207"/>
      <c r="E287" s="497" t="s">
        <v>535</v>
      </c>
      <c r="F287" s="498"/>
      <c r="G287" s="497" t="s">
        <v>533</v>
      </c>
      <c r="H287" s="498"/>
      <c r="I287" s="499" t="s">
        <v>849</v>
      </c>
      <c r="J287" s="500"/>
    </row>
    <row r="288" spans="1:12" x14ac:dyDescent="0.2">
      <c r="A288" s="465" t="s">
        <v>527</v>
      </c>
      <c r="B288" s="466"/>
      <c r="C288" s="466"/>
      <c r="D288" s="467"/>
      <c r="E288" s="474">
        <v>1285933</v>
      </c>
      <c r="F288" s="474"/>
      <c r="G288" s="474"/>
      <c r="H288" s="474"/>
      <c r="I288" s="475"/>
      <c r="J288" s="475"/>
    </row>
    <row r="289" spans="1:10" x14ac:dyDescent="0.2">
      <c r="A289" s="470" t="s">
        <v>528</v>
      </c>
      <c r="B289" s="471"/>
      <c r="C289" s="471"/>
      <c r="D289" s="472"/>
      <c r="E289" s="456">
        <v>186582</v>
      </c>
      <c r="F289" s="456"/>
      <c r="G289" s="457"/>
      <c r="H289" s="457"/>
      <c r="I289" s="473"/>
      <c r="J289" s="473"/>
    </row>
    <row r="290" spans="1:10" x14ac:dyDescent="0.2">
      <c r="A290" s="465" t="s">
        <v>529</v>
      </c>
      <c r="B290" s="466"/>
      <c r="C290" s="466"/>
      <c r="D290" s="467"/>
      <c r="E290" s="474">
        <v>167425</v>
      </c>
      <c r="F290" s="474"/>
      <c r="G290" s="474"/>
      <c r="H290" s="474"/>
      <c r="I290" s="475"/>
      <c r="J290" s="475"/>
    </row>
    <row r="291" spans="1:10" x14ac:dyDescent="0.2">
      <c r="A291" s="470" t="s">
        <v>530</v>
      </c>
      <c r="B291" s="471"/>
      <c r="C291" s="471"/>
      <c r="D291" s="472"/>
      <c r="E291" s="456">
        <v>2714</v>
      </c>
      <c r="F291" s="456"/>
      <c r="G291" s="457"/>
      <c r="H291" s="457"/>
      <c r="I291" s="473"/>
      <c r="J291" s="473"/>
    </row>
    <row r="292" spans="1:10" x14ac:dyDescent="0.2">
      <c r="A292" s="465" t="s">
        <v>531</v>
      </c>
      <c r="B292" s="466"/>
      <c r="C292" s="466"/>
      <c r="D292" s="467"/>
      <c r="E292" s="474"/>
      <c r="F292" s="474"/>
      <c r="G292" s="474"/>
      <c r="H292" s="474"/>
      <c r="I292" s="475"/>
      <c r="J292" s="475"/>
    </row>
    <row r="293" spans="1:10" x14ac:dyDescent="0.2">
      <c r="A293" s="470" t="s">
        <v>532</v>
      </c>
      <c r="B293" s="471"/>
      <c r="C293" s="471"/>
      <c r="D293" s="472"/>
      <c r="E293" s="456"/>
      <c r="F293" s="456"/>
      <c r="G293" s="457"/>
      <c r="H293" s="457"/>
      <c r="I293" s="473"/>
      <c r="J293" s="473"/>
    </row>
    <row r="294" spans="1:10" x14ac:dyDescent="0.2">
      <c r="A294" s="465" t="s">
        <v>537</v>
      </c>
      <c r="B294" s="466"/>
      <c r="C294" s="466"/>
      <c r="D294" s="467"/>
      <c r="E294" s="468"/>
      <c r="F294" s="468"/>
      <c r="G294" s="468"/>
      <c r="H294" s="468"/>
      <c r="I294" s="469"/>
      <c r="J294" s="469"/>
    </row>
    <row r="295" spans="1:10" x14ac:dyDescent="0.2">
      <c r="A295" s="453"/>
      <c r="B295" s="454"/>
      <c r="C295" s="454"/>
      <c r="D295" s="455"/>
      <c r="E295" s="456"/>
      <c r="F295" s="456"/>
      <c r="G295" s="457"/>
      <c r="H295" s="457"/>
      <c r="I295" s="457"/>
      <c r="J295" s="457"/>
    </row>
    <row r="296" spans="1:10" x14ac:dyDescent="0.2">
      <c r="A296" s="453"/>
      <c r="B296" s="454"/>
      <c r="C296" s="454"/>
      <c r="D296" s="455"/>
      <c r="E296" s="456"/>
      <c r="F296" s="456"/>
      <c r="G296" s="457"/>
      <c r="H296" s="457"/>
      <c r="I296" s="457"/>
      <c r="J296" s="457"/>
    </row>
    <row r="297" spans="1:10" x14ac:dyDescent="0.2">
      <c r="A297" s="453"/>
      <c r="B297" s="454"/>
      <c r="C297" s="454"/>
      <c r="D297" s="455"/>
      <c r="E297" s="456"/>
      <c r="F297" s="456"/>
      <c r="G297" s="457"/>
      <c r="H297" s="457"/>
      <c r="I297" s="457"/>
      <c r="J297" s="457"/>
    </row>
    <row r="298" spans="1:10" x14ac:dyDescent="0.2">
      <c r="A298" s="458" t="s">
        <v>534</v>
      </c>
      <c r="B298" s="459"/>
      <c r="C298" s="459"/>
      <c r="D298" s="460"/>
      <c r="E298" s="461">
        <f>SUM(E288:E297)</f>
        <v>1642654</v>
      </c>
      <c r="F298" s="461"/>
      <c r="G298" s="461">
        <f>SUM(G288:G297)</f>
        <v>0</v>
      </c>
      <c r="H298" s="461"/>
      <c r="I298" s="461">
        <f>SUM(I288:I297)</f>
        <v>0</v>
      </c>
      <c r="J298" s="461"/>
    </row>
    <row r="299" spans="1:10" ht="12.75" customHeight="1" x14ac:dyDescent="0.2">
      <c r="A299" s="462" t="s">
        <v>861</v>
      </c>
      <c r="B299" s="463"/>
      <c r="C299" s="463"/>
      <c r="D299" s="463"/>
      <c r="E299" s="463"/>
      <c r="F299" s="463"/>
      <c r="G299" s="463"/>
      <c r="H299" s="463"/>
      <c r="I299" s="463"/>
      <c r="J299" s="464"/>
    </row>
    <row r="300" spans="1:10" ht="12.75" customHeight="1" x14ac:dyDescent="0.2">
      <c r="A300" s="439" t="s">
        <v>862</v>
      </c>
      <c r="B300" s="440"/>
      <c r="C300" s="440"/>
      <c r="D300" s="440"/>
      <c r="E300" s="440"/>
      <c r="F300" s="440"/>
      <c r="G300" s="440"/>
      <c r="H300" s="440"/>
      <c r="I300" s="440"/>
      <c r="J300" s="441"/>
    </row>
    <row r="301" spans="1:10" ht="12.75" customHeight="1" x14ac:dyDescent="0.2">
      <c r="A301" s="439" t="s">
        <v>863</v>
      </c>
      <c r="B301" s="440"/>
      <c r="C301" s="440"/>
      <c r="D301" s="440"/>
      <c r="E301" s="440"/>
      <c r="F301" s="440"/>
      <c r="G301" s="440"/>
      <c r="H301" s="440"/>
      <c r="I301" s="440"/>
      <c r="J301" s="441"/>
    </row>
    <row r="302" spans="1:10" ht="12.75" customHeight="1" x14ac:dyDescent="0.2">
      <c r="A302" s="442" t="s">
        <v>864</v>
      </c>
      <c r="B302" s="443"/>
      <c r="C302" s="443"/>
      <c r="D302" s="443"/>
      <c r="E302" s="443"/>
      <c r="F302" s="443"/>
      <c r="G302" s="443"/>
      <c r="H302" s="443"/>
      <c r="I302" s="443"/>
      <c r="J302" s="444"/>
    </row>
    <row r="303" spans="1:10" x14ac:dyDescent="0.2">
      <c r="A303" s="326" t="s">
        <v>945</v>
      </c>
      <c r="B303" s="445"/>
      <c r="C303" s="445"/>
      <c r="D303" s="445"/>
      <c r="E303" s="445"/>
      <c r="F303" s="445"/>
      <c r="G303" s="445"/>
      <c r="H303" s="445"/>
      <c r="I303" s="445"/>
      <c r="J303" s="446"/>
    </row>
    <row r="304" spans="1:10" x14ac:dyDescent="0.2">
      <c r="A304" s="447"/>
      <c r="B304" s="448"/>
      <c r="C304" s="448"/>
      <c r="D304" s="448"/>
      <c r="E304" s="448"/>
      <c r="F304" s="448"/>
      <c r="G304" s="448"/>
      <c r="H304" s="448"/>
      <c r="I304" s="448"/>
      <c r="J304" s="449"/>
    </row>
    <row r="305" spans="1:10" x14ac:dyDescent="0.2">
      <c r="A305" s="447"/>
      <c r="B305" s="448"/>
      <c r="C305" s="448"/>
      <c r="D305" s="448"/>
      <c r="E305" s="448"/>
      <c r="F305" s="448"/>
      <c r="G305" s="448"/>
      <c r="H305" s="448"/>
      <c r="I305" s="448"/>
      <c r="J305" s="449"/>
    </row>
    <row r="306" spans="1:10" x14ac:dyDescent="0.2">
      <c r="A306" s="447"/>
      <c r="B306" s="448"/>
      <c r="C306" s="448"/>
      <c r="D306" s="448"/>
      <c r="E306" s="448"/>
      <c r="F306" s="448"/>
      <c r="G306" s="448"/>
      <c r="H306" s="448"/>
      <c r="I306" s="448"/>
      <c r="J306" s="449"/>
    </row>
    <row r="307" spans="1:10" x14ac:dyDescent="0.2">
      <c r="A307" s="447"/>
      <c r="B307" s="448"/>
      <c r="C307" s="448"/>
      <c r="D307" s="448"/>
      <c r="E307" s="448"/>
      <c r="F307" s="448"/>
      <c r="G307" s="448"/>
      <c r="H307" s="448"/>
      <c r="I307" s="448"/>
      <c r="J307" s="449"/>
    </row>
    <row r="308" spans="1:10" x14ac:dyDescent="0.2">
      <c r="A308" s="447"/>
      <c r="B308" s="448"/>
      <c r="C308" s="448"/>
      <c r="D308" s="448"/>
      <c r="E308" s="448"/>
      <c r="F308" s="448"/>
      <c r="G308" s="448"/>
      <c r="H308" s="448"/>
      <c r="I308" s="448"/>
      <c r="J308" s="449"/>
    </row>
    <row r="309" spans="1:10" x14ac:dyDescent="0.2">
      <c r="A309" s="447"/>
      <c r="B309" s="448"/>
      <c r="C309" s="448"/>
      <c r="D309" s="448"/>
      <c r="E309" s="448"/>
      <c r="F309" s="448"/>
      <c r="G309" s="448"/>
      <c r="H309" s="448"/>
      <c r="I309" s="448"/>
      <c r="J309" s="449"/>
    </row>
    <row r="310" spans="1:10" x14ac:dyDescent="0.2">
      <c r="A310" s="447"/>
      <c r="B310" s="448"/>
      <c r="C310" s="448"/>
      <c r="D310" s="448"/>
      <c r="E310" s="448"/>
      <c r="F310" s="448"/>
      <c r="G310" s="448"/>
      <c r="H310" s="448"/>
      <c r="I310" s="448"/>
      <c r="J310" s="449"/>
    </row>
    <row r="311" spans="1:10" x14ac:dyDescent="0.2">
      <c r="A311" s="447"/>
      <c r="B311" s="448"/>
      <c r="C311" s="448"/>
      <c r="D311" s="448"/>
      <c r="E311" s="448"/>
      <c r="F311" s="448"/>
      <c r="G311" s="448"/>
      <c r="H311" s="448"/>
      <c r="I311" s="448"/>
      <c r="J311" s="449"/>
    </row>
    <row r="312" spans="1:10" x14ac:dyDescent="0.2">
      <c r="A312" s="447"/>
      <c r="B312" s="448"/>
      <c r="C312" s="448"/>
      <c r="D312" s="448"/>
      <c r="E312" s="448"/>
      <c r="F312" s="448"/>
      <c r="G312" s="448"/>
      <c r="H312" s="448"/>
      <c r="I312" s="448"/>
      <c r="J312" s="449"/>
    </row>
    <row r="313" spans="1:10" x14ac:dyDescent="0.2">
      <c r="A313" s="447"/>
      <c r="B313" s="448"/>
      <c r="C313" s="448"/>
      <c r="D313" s="448"/>
      <c r="E313" s="448"/>
      <c r="F313" s="448"/>
      <c r="G313" s="448"/>
      <c r="H313" s="448"/>
      <c r="I313" s="448"/>
      <c r="J313" s="449"/>
    </row>
    <row r="314" spans="1:10" x14ac:dyDescent="0.2">
      <c r="A314" s="447"/>
      <c r="B314" s="448"/>
      <c r="C314" s="448"/>
      <c r="D314" s="448"/>
      <c r="E314" s="448"/>
      <c r="F314" s="448"/>
      <c r="G314" s="448"/>
      <c r="H314" s="448"/>
      <c r="I314" s="448"/>
      <c r="J314" s="449"/>
    </row>
    <row r="315" spans="1:10" x14ac:dyDescent="0.2">
      <c r="A315" s="447"/>
      <c r="B315" s="448"/>
      <c r="C315" s="448"/>
      <c r="D315" s="448"/>
      <c r="E315" s="448"/>
      <c r="F315" s="448"/>
      <c r="G315" s="448"/>
      <c r="H315" s="448"/>
      <c r="I315" s="448"/>
      <c r="J315" s="449"/>
    </row>
    <row r="316" spans="1:10" x14ac:dyDescent="0.2">
      <c r="A316" s="447"/>
      <c r="B316" s="448"/>
      <c r="C316" s="448"/>
      <c r="D316" s="448"/>
      <c r="E316" s="448"/>
      <c r="F316" s="448"/>
      <c r="G316" s="448"/>
      <c r="H316" s="448"/>
      <c r="I316" s="448"/>
      <c r="J316" s="449"/>
    </row>
    <row r="317" spans="1:10" x14ac:dyDescent="0.2">
      <c r="A317" s="447"/>
      <c r="B317" s="448"/>
      <c r="C317" s="448"/>
      <c r="D317" s="448"/>
      <c r="E317" s="448"/>
      <c r="F317" s="448"/>
      <c r="G317" s="448"/>
      <c r="H317" s="448"/>
      <c r="I317" s="448"/>
      <c r="J317" s="449"/>
    </row>
    <row r="318" spans="1:10" x14ac:dyDescent="0.2">
      <c r="A318" s="447"/>
      <c r="B318" s="448"/>
      <c r="C318" s="448"/>
      <c r="D318" s="448"/>
      <c r="E318" s="448"/>
      <c r="F318" s="448"/>
      <c r="G318" s="448"/>
      <c r="H318" s="448"/>
      <c r="I318" s="448"/>
      <c r="J318" s="449"/>
    </row>
    <row r="319" spans="1:10" x14ac:dyDescent="0.2">
      <c r="A319" s="447"/>
      <c r="B319" s="448"/>
      <c r="C319" s="448"/>
      <c r="D319" s="448"/>
      <c r="E319" s="448"/>
      <c r="F319" s="448"/>
      <c r="G319" s="448"/>
      <c r="H319" s="448"/>
      <c r="I319" s="448"/>
      <c r="J319" s="449"/>
    </row>
    <row r="320" spans="1:10" x14ac:dyDescent="0.2">
      <c r="A320" s="447"/>
      <c r="B320" s="448"/>
      <c r="C320" s="448"/>
      <c r="D320" s="448"/>
      <c r="E320" s="448"/>
      <c r="F320" s="448"/>
      <c r="G320" s="448"/>
      <c r="H320" s="448"/>
      <c r="I320" s="448"/>
      <c r="J320" s="449"/>
    </row>
    <row r="321" spans="1:10" x14ac:dyDescent="0.2">
      <c r="A321" s="447"/>
      <c r="B321" s="448"/>
      <c r="C321" s="448"/>
      <c r="D321" s="448"/>
      <c r="E321" s="448"/>
      <c r="F321" s="448"/>
      <c r="G321" s="448"/>
      <c r="H321" s="448"/>
      <c r="I321" s="448"/>
      <c r="J321" s="449"/>
    </row>
    <row r="322" spans="1:10" x14ac:dyDescent="0.2">
      <c r="A322" s="447"/>
      <c r="B322" s="448"/>
      <c r="C322" s="448"/>
      <c r="D322" s="448"/>
      <c r="E322" s="448"/>
      <c r="F322" s="448"/>
      <c r="G322" s="448"/>
      <c r="H322" s="448"/>
      <c r="I322" s="448"/>
      <c r="J322" s="449"/>
    </row>
    <row r="323" spans="1:10" x14ac:dyDescent="0.2">
      <c r="A323" s="447"/>
      <c r="B323" s="448"/>
      <c r="C323" s="448"/>
      <c r="D323" s="448"/>
      <c r="E323" s="448"/>
      <c r="F323" s="448"/>
      <c r="G323" s="448"/>
      <c r="H323" s="448"/>
      <c r="I323" s="448"/>
      <c r="J323" s="449"/>
    </row>
    <row r="324" spans="1:10" x14ac:dyDescent="0.2">
      <c r="A324" s="447"/>
      <c r="B324" s="448"/>
      <c r="C324" s="448"/>
      <c r="D324" s="448"/>
      <c r="E324" s="448"/>
      <c r="F324" s="448"/>
      <c r="G324" s="448"/>
      <c r="H324" s="448"/>
      <c r="I324" s="448"/>
      <c r="J324" s="449"/>
    </row>
    <row r="325" spans="1:10" x14ac:dyDescent="0.2">
      <c r="A325" s="447"/>
      <c r="B325" s="448"/>
      <c r="C325" s="448"/>
      <c r="D325" s="448"/>
      <c r="E325" s="448"/>
      <c r="F325" s="448"/>
      <c r="G325" s="448"/>
      <c r="H325" s="448"/>
      <c r="I325" s="448"/>
      <c r="J325" s="449"/>
    </row>
    <row r="326" spans="1:10" x14ac:dyDescent="0.2">
      <c r="A326" s="447"/>
      <c r="B326" s="448"/>
      <c r="C326" s="448"/>
      <c r="D326" s="448"/>
      <c r="E326" s="448"/>
      <c r="F326" s="448"/>
      <c r="G326" s="448"/>
      <c r="H326" s="448"/>
      <c r="I326" s="448"/>
      <c r="J326" s="449"/>
    </row>
    <row r="327" spans="1:10" x14ac:dyDescent="0.2">
      <c r="A327" s="447"/>
      <c r="B327" s="448"/>
      <c r="C327" s="448"/>
      <c r="D327" s="448"/>
      <c r="E327" s="448"/>
      <c r="F327" s="448"/>
      <c r="G327" s="448"/>
      <c r="H327" s="448"/>
      <c r="I327" s="448"/>
      <c r="J327" s="449"/>
    </row>
    <row r="328" spans="1:10" x14ac:dyDescent="0.2">
      <c r="A328" s="447"/>
      <c r="B328" s="448"/>
      <c r="C328" s="448"/>
      <c r="D328" s="448"/>
      <c r="E328" s="448"/>
      <c r="F328" s="448"/>
      <c r="G328" s="448"/>
      <c r="H328" s="448"/>
      <c r="I328" s="448"/>
      <c r="J328" s="449"/>
    </row>
    <row r="329" spans="1:10" x14ac:dyDescent="0.2">
      <c r="A329" s="447"/>
      <c r="B329" s="448"/>
      <c r="C329" s="448"/>
      <c r="D329" s="448"/>
      <c r="E329" s="448"/>
      <c r="F329" s="448"/>
      <c r="G329" s="448"/>
      <c r="H329" s="448"/>
      <c r="I329" s="448"/>
      <c r="J329" s="449"/>
    </row>
    <row r="330" spans="1:10" x14ac:dyDescent="0.2">
      <c r="A330" s="447"/>
      <c r="B330" s="448"/>
      <c r="C330" s="448"/>
      <c r="D330" s="448"/>
      <c r="E330" s="448"/>
      <c r="F330" s="448"/>
      <c r="G330" s="448"/>
      <c r="H330" s="448"/>
      <c r="I330" s="448"/>
      <c r="J330" s="449"/>
    </row>
    <row r="331" spans="1:10" x14ac:dyDescent="0.2">
      <c r="A331" s="447"/>
      <c r="B331" s="448"/>
      <c r="C331" s="448"/>
      <c r="D331" s="448"/>
      <c r="E331" s="448"/>
      <c r="F331" s="448"/>
      <c r="G331" s="448"/>
      <c r="H331" s="448"/>
      <c r="I331" s="448"/>
      <c r="J331" s="449"/>
    </row>
    <row r="332" spans="1:10" x14ac:dyDescent="0.2">
      <c r="A332" s="447"/>
      <c r="B332" s="448"/>
      <c r="C332" s="448"/>
      <c r="D332" s="448"/>
      <c r="E332" s="448"/>
      <c r="F332" s="448"/>
      <c r="G332" s="448"/>
      <c r="H332" s="448"/>
      <c r="I332" s="448"/>
      <c r="J332" s="449"/>
    </row>
    <row r="333" spans="1:10" x14ac:dyDescent="0.2">
      <c r="A333" s="447"/>
      <c r="B333" s="448"/>
      <c r="C333" s="448"/>
      <c r="D333" s="448"/>
      <c r="E333" s="448"/>
      <c r="F333" s="448"/>
      <c r="G333" s="448"/>
      <c r="H333" s="448"/>
      <c r="I333" s="448"/>
      <c r="J333" s="449"/>
    </row>
    <row r="334" spans="1:10" x14ac:dyDescent="0.2">
      <c r="A334" s="447"/>
      <c r="B334" s="448"/>
      <c r="C334" s="448"/>
      <c r="D334" s="448"/>
      <c r="E334" s="448"/>
      <c r="F334" s="448"/>
      <c r="G334" s="448"/>
      <c r="H334" s="448"/>
      <c r="I334" s="448"/>
      <c r="J334" s="449"/>
    </row>
    <row r="335" spans="1:10" x14ac:dyDescent="0.2">
      <c r="A335" s="447"/>
      <c r="B335" s="448"/>
      <c r="C335" s="448"/>
      <c r="D335" s="448"/>
      <c r="E335" s="448"/>
      <c r="F335" s="448"/>
      <c r="G335" s="448"/>
      <c r="H335" s="448"/>
      <c r="I335" s="448"/>
      <c r="J335" s="449"/>
    </row>
    <row r="336" spans="1:10" x14ac:dyDescent="0.2">
      <c r="A336" s="447"/>
      <c r="B336" s="448"/>
      <c r="C336" s="448"/>
      <c r="D336" s="448"/>
      <c r="E336" s="448"/>
      <c r="F336" s="448"/>
      <c r="G336" s="448"/>
      <c r="H336" s="448"/>
      <c r="I336" s="448"/>
      <c r="J336" s="449"/>
    </row>
    <row r="337" spans="1:10" x14ac:dyDescent="0.2">
      <c r="A337" s="447"/>
      <c r="B337" s="448"/>
      <c r="C337" s="448"/>
      <c r="D337" s="448"/>
      <c r="E337" s="448"/>
      <c r="F337" s="448"/>
      <c r="G337" s="448"/>
      <c r="H337" s="448"/>
      <c r="I337" s="448"/>
      <c r="J337" s="449"/>
    </row>
    <row r="338" spans="1:10" x14ac:dyDescent="0.2">
      <c r="A338" s="447"/>
      <c r="B338" s="448"/>
      <c r="C338" s="448"/>
      <c r="D338" s="448"/>
      <c r="E338" s="448"/>
      <c r="F338" s="448"/>
      <c r="G338" s="448"/>
      <c r="H338" s="448"/>
      <c r="I338" s="448"/>
      <c r="J338" s="449"/>
    </row>
    <row r="339" spans="1:10" x14ac:dyDescent="0.2">
      <c r="A339" s="447"/>
      <c r="B339" s="448"/>
      <c r="C339" s="448"/>
      <c r="D339" s="448"/>
      <c r="E339" s="448"/>
      <c r="F339" s="448"/>
      <c r="G339" s="448"/>
      <c r="H339" s="448"/>
      <c r="I339" s="448"/>
      <c r="J339" s="449"/>
    </row>
    <row r="340" spans="1:10" x14ac:dyDescent="0.2">
      <c r="A340" s="447"/>
      <c r="B340" s="448"/>
      <c r="C340" s="448"/>
      <c r="D340" s="448"/>
      <c r="E340" s="448"/>
      <c r="F340" s="448"/>
      <c r="G340" s="448"/>
      <c r="H340" s="448"/>
      <c r="I340" s="448"/>
      <c r="J340" s="449"/>
    </row>
    <row r="341" spans="1:10" x14ac:dyDescent="0.2">
      <c r="A341" s="447"/>
      <c r="B341" s="448"/>
      <c r="C341" s="448"/>
      <c r="D341" s="448"/>
      <c r="E341" s="448"/>
      <c r="F341" s="448"/>
      <c r="G341" s="448"/>
      <c r="H341" s="448"/>
      <c r="I341" s="448"/>
      <c r="J341" s="449"/>
    </row>
    <row r="342" spans="1:10" x14ac:dyDescent="0.2">
      <c r="A342" s="447"/>
      <c r="B342" s="448"/>
      <c r="C342" s="448"/>
      <c r="D342" s="448"/>
      <c r="E342" s="448"/>
      <c r="F342" s="448"/>
      <c r="G342" s="448"/>
      <c r="H342" s="448"/>
      <c r="I342" s="448"/>
      <c r="J342" s="449"/>
    </row>
    <row r="343" spans="1:10" x14ac:dyDescent="0.2">
      <c r="A343" s="447"/>
      <c r="B343" s="448"/>
      <c r="C343" s="448"/>
      <c r="D343" s="448"/>
      <c r="E343" s="448"/>
      <c r="F343" s="448"/>
      <c r="G343" s="448"/>
      <c r="H343" s="448"/>
      <c r="I343" s="448"/>
      <c r="J343" s="449"/>
    </row>
    <row r="344" spans="1:10" x14ac:dyDescent="0.2">
      <c r="A344" s="447"/>
      <c r="B344" s="448"/>
      <c r="C344" s="448"/>
      <c r="D344" s="448"/>
      <c r="E344" s="448"/>
      <c r="F344" s="448"/>
      <c r="G344" s="448"/>
      <c r="H344" s="448"/>
      <c r="I344" s="448"/>
      <c r="J344" s="449"/>
    </row>
    <row r="345" spans="1:10" x14ac:dyDescent="0.2">
      <c r="A345" s="447"/>
      <c r="B345" s="448"/>
      <c r="C345" s="448"/>
      <c r="D345" s="448"/>
      <c r="E345" s="448"/>
      <c r="F345" s="448"/>
      <c r="G345" s="448"/>
      <c r="H345" s="448"/>
      <c r="I345" s="448"/>
      <c r="J345" s="449"/>
    </row>
    <row r="346" spans="1:10" x14ac:dyDescent="0.2">
      <c r="A346" s="447"/>
      <c r="B346" s="448"/>
      <c r="C346" s="448"/>
      <c r="D346" s="448"/>
      <c r="E346" s="448"/>
      <c r="F346" s="448"/>
      <c r="G346" s="448"/>
      <c r="H346" s="448"/>
      <c r="I346" s="448"/>
      <c r="J346" s="449"/>
    </row>
    <row r="347" spans="1:10" x14ac:dyDescent="0.2">
      <c r="A347" s="447"/>
      <c r="B347" s="448"/>
      <c r="C347" s="448"/>
      <c r="D347" s="448"/>
      <c r="E347" s="448"/>
      <c r="F347" s="448"/>
      <c r="G347" s="448"/>
      <c r="H347" s="448"/>
      <c r="I347" s="448"/>
      <c r="J347" s="449"/>
    </row>
    <row r="348" spans="1:10" x14ac:dyDescent="0.2">
      <c r="A348" s="447"/>
      <c r="B348" s="448"/>
      <c r="C348" s="448"/>
      <c r="D348" s="448"/>
      <c r="E348" s="448"/>
      <c r="F348" s="448"/>
      <c r="G348" s="448"/>
      <c r="H348" s="448"/>
      <c r="I348" s="448"/>
      <c r="J348" s="449"/>
    </row>
    <row r="349" spans="1:10" x14ac:dyDescent="0.2">
      <c r="A349" s="447"/>
      <c r="B349" s="448"/>
      <c r="C349" s="448"/>
      <c r="D349" s="448"/>
      <c r="E349" s="448"/>
      <c r="F349" s="448"/>
      <c r="G349" s="448"/>
      <c r="H349" s="448"/>
      <c r="I349" s="448"/>
      <c r="J349" s="449"/>
    </row>
    <row r="350" spans="1:10" x14ac:dyDescent="0.2">
      <c r="A350" s="447"/>
      <c r="B350" s="448"/>
      <c r="C350" s="448"/>
      <c r="D350" s="448"/>
      <c r="E350" s="448"/>
      <c r="F350" s="448"/>
      <c r="G350" s="448"/>
      <c r="H350" s="448"/>
      <c r="I350" s="448"/>
      <c r="J350" s="449"/>
    </row>
    <row r="351" spans="1:10" x14ac:dyDescent="0.2">
      <c r="A351" s="447"/>
      <c r="B351" s="448"/>
      <c r="C351" s="448"/>
      <c r="D351" s="448"/>
      <c r="E351" s="448"/>
      <c r="F351" s="448"/>
      <c r="G351" s="448"/>
      <c r="H351" s="448"/>
      <c r="I351" s="448"/>
      <c r="J351" s="449"/>
    </row>
    <row r="352" spans="1:10" x14ac:dyDescent="0.2">
      <c r="A352" s="447"/>
      <c r="B352" s="448"/>
      <c r="C352" s="448"/>
      <c r="D352" s="448"/>
      <c r="E352" s="448"/>
      <c r="F352" s="448"/>
      <c r="G352" s="448"/>
      <c r="H352" s="448"/>
      <c r="I352" s="448"/>
      <c r="J352" s="449"/>
    </row>
    <row r="353" spans="1:10" x14ac:dyDescent="0.2">
      <c r="A353" s="447"/>
      <c r="B353" s="448"/>
      <c r="C353" s="448"/>
      <c r="D353" s="448"/>
      <c r="E353" s="448"/>
      <c r="F353" s="448"/>
      <c r="G353" s="448"/>
      <c r="H353" s="448"/>
      <c r="I353" s="448"/>
      <c r="J353" s="449"/>
    </row>
    <row r="354" spans="1:10" x14ac:dyDescent="0.2">
      <c r="A354" s="447"/>
      <c r="B354" s="448"/>
      <c r="C354" s="448"/>
      <c r="D354" s="448"/>
      <c r="E354" s="448"/>
      <c r="F354" s="448"/>
      <c r="G354" s="448"/>
      <c r="H354" s="448"/>
      <c r="I354" s="448"/>
      <c r="J354" s="449"/>
    </row>
    <row r="355" spans="1:10" x14ac:dyDescent="0.2">
      <c r="A355" s="447"/>
      <c r="B355" s="448"/>
      <c r="C355" s="448"/>
      <c r="D355" s="448"/>
      <c r="E355" s="448"/>
      <c r="F355" s="448"/>
      <c r="G355" s="448"/>
      <c r="H355" s="448"/>
      <c r="I355" s="448"/>
      <c r="J355" s="449"/>
    </row>
    <row r="356" spans="1:10" x14ac:dyDescent="0.2">
      <c r="A356" s="447"/>
      <c r="B356" s="448"/>
      <c r="C356" s="448"/>
      <c r="D356" s="448"/>
      <c r="E356" s="448"/>
      <c r="F356" s="448"/>
      <c r="G356" s="448"/>
      <c r="H356" s="448"/>
      <c r="I356" s="448"/>
      <c r="J356" s="449"/>
    </row>
    <row r="357" spans="1:10" x14ac:dyDescent="0.2">
      <c r="A357" s="447"/>
      <c r="B357" s="448"/>
      <c r="C357" s="448"/>
      <c r="D357" s="448"/>
      <c r="E357" s="448"/>
      <c r="F357" s="448"/>
      <c r="G357" s="448"/>
      <c r="H357" s="448"/>
      <c r="I357" s="448"/>
      <c r="J357" s="449"/>
    </row>
    <row r="358" spans="1:10" x14ac:dyDescent="0.2">
      <c r="A358" s="447"/>
      <c r="B358" s="448"/>
      <c r="C358" s="448"/>
      <c r="D358" s="448"/>
      <c r="E358" s="448"/>
      <c r="F358" s="448"/>
      <c r="G358" s="448"/>
      <c r="H358" s="448"/>
      <c r="I358" s="448"/>
      <c r="J358" s="449"/>
    </row>
    <row r="359" spans="1:10" x14ac:dyDescent="0.2">
      <c r="A359" s="447"/>
      <c r="B359" s="448"/>
      <c r="C359" s="448"/>
      <c r="D359" s="448"/>
      <c r="E359" s="448"/>
      <c r="F359" s="448"/>
      <c r="G359" s="448"/>
      <c r="H359" s="448"/>
      <c r="I359" s="448"/>
      <c r="J359" s="449"/>
    </row>
    <row r="360" spans="1:10" x14ac:dyDescent="0.2">
      <c r="A360" s="447"/>
      <c r="B360" s="448"/>
      <c r="C360" s="448"/>
      <c r="D360" s="448"/>
      <c r="E360" s="448"/>
      <c r="F360" s="448"/>
      <c r="G360" s="448"/>
      <c r="H360" s="448"/>
      <c r="I360" s="448"/>
      <c r="J360" s="449"/>
    </row>
    <row r="361" spans="1:10" x14ac:dyDescent="0.2">
      <c r="A361" s="447"/>
      <c r="B361" s="448"/>
      <c r="C361" s="448"/>
      <c r="D361" s="448"/>
      <c r="E361" s="448"/>
      <c r="F361" s="448"/>
      <c r="G361" s="448"/>
      <c r="H361" s="448"/>
      <c r="I361" s="448"/>
      <c r="J361" s="449"/>
    </row>
    <row r="362" spans="1:10" x14ac:dyDescent="0.2">
      <c r="A362" s="447"/>
      <c r="B362" s="448"/>
      <c r="C362" s="448"/>
      <c r="D362" s="448"/>
      <c r="E362" s="448"/>
      <c r="F362" s="448"/>
      <c r="G362" s="448"/>
      <c r="H362" s="448"/>
      <c r="I362" s="448"/>
      <c r="J362" s="449"/>
    </row>
    <row r="363" spans="1:10" x14ac:dyDescent="0.2">
      <c r="A363" s="447"/>
      <c r="B363" s="448"/>
      <c r="C363" s="448"/>
      <c r="D363" s="448"/>
      <c r="E363" s="448"/>
      <c r="F363" s="448"/>
      <c r="G363" s="448"/>
      <c r="H363" s="448"/>
      <c r="I363" s="448"/>
      <c r="J363" s="449"/>
    </row>
    <row r="364" spans="1:10" x14ac:dyDescent="0.2">
      <c r="A364" s="447"/>
      <c r="B364" s="448"/>
      <c r="C364" s="448"/>
      <c r="D364" s="448"/>
      <c r="E364" s="448"/>
      <c r="F364" s="448"/>
      <c r="G364" s="448"/>
      <c r="H364" s="448"/>
      <c r="I364" s="448"/>
      <c r="J364" s="449"/>
    </row>
    <row r="365" spans="1:10" x14ac:dyDescent="0.2">
      <c r="A365" s="447"/>
      <c r="B365" s="448"/>
      <c r="C365" s="448"/>
      <c r="D365" s="448"/>
      <c r="E365" s="448"/>
      <c r="F365" s="448"/>
      <c r="G365" s="448"/>
      <c r="H365" s="448"/>
      <c r="I365" s="448"/>
      <c r="J365" s="449"/>
    </row>
    <row r="366" spans="1:10" x14ac:dyDescent="0.2">
      <c r="A366" s="447"/>
      <c r="B366" s="448"/>
      <c r="C366" s="448"/>
      <c r="D366" s="448"/>
      <c r="E366" s="448"/>
      <c r="F366" s="448"/>
      <c r="G366" s="448"/>
      <c r="H366" s="448"/>
      <c r="I366" s="448"/>
      <c r="J366" s="449"/>
    </row>
    <row r="367" spans="1:10" x14ac:dyDescent="0.2">
      <c r="A367" s="447"/>
      <c r="B367" s="448"/>
      <c r="C367" s="448"/>
      <c r="D367" s="448"/>
      <c r="E367" s="448"/>
      <c r="F367" s="448"/>
      <c r="G367" s="448"/>
      <c r="H367" s="448"/>
      <c r="I367" s="448"/>
      <c r="J367" s="449"/>
    </row>
    <row r="368" spans="1:10" x14ac:dyDescent="0.2">
      <c r="A368" s="447"/>
      <c r="B368" s="448"/>
      <c r="C368" s="448"/>
      <c r="D368" s="448"/>
      <c r="E368" s="448"/>
      <c r="F368" s="448"/>
      <c r="G368" s="448"/>
      <c r="H368" s="448"/>
      <c r="I368" s="448"/>
      <c r="J368" s="449"/>
    </row>
    <row r="369" spans="1:10" x14ac:dyDescent="0.2">
      <c r="A369" s="447"/>
      <c r="B369" s="448"/>
      <c r="C369" s="448"/>
      <c r="D369" s="448"/>
      <c r="E369" s="448"/>
      <c r="F369" s="448"/>
      <c r="G369" s="448"/>
      <c r="H369" s="448"/>
      <c r="I369" s="448"/>
      <c r="J369" s="449"/>
    </row>
    <row r="370" spans="1:10" x14ac:dyDescent="0.2">
      <c r="A370" s="447"/>
      <c r="B370" s="448"/>
      <c r="C370" s="448"/>
      <c r="D370" s="448"/>
      <c r="E370" s="448"/>
      <c r="F370" s="448"/>
      <c r="G370" s="448"/>
      <c r="H370" s="448"/>
      <c r="I370" s="448"/>
      <c r="J370" s="449"/>
    </row>
    <row r="371" spans="1:10" x14ac:dyDescent="0.2">
      <c r="A371" s="447"/>
      <c r="B371" s="448"/>
      <c r="C371" s="448"/>
      <c r="D371" s="448"/>
      <c r="E371" s="448"/>
      <c r="F371" s="448"/>
      <c r="G371" s="448"/>
      <c r="H371" s="448"/>
      <c r="I371" s="448"/>
      <c r="J371" s="449"/>
    </row>
    <row r="372" spans="1:10" x14ac:dyDescent="0.2">
      <c r="A372" s="447"/>
      <c r="B372" s="448"/>
      <c r="C372" s="448"/>
      <c r="D372" s="448"/>
      <c r="E372" s="448"/>
      <c r="F372" s="448"/>
      <c r="G372" s="448"/>
      <c r="H372" s="448"/>
      <c r="I372" s="448"/>
      <c r="J372" s="449"/>
    </row>
    <row r="373" spans="1:10" x14ac:dyDescent="0.2">
      <c r="A373" s="447"/>
      <c r="B373" s="448"/>
      <c r="C373" s="448"/>
      <c r="D373" s="448"/>
      <c r="E373" s="448"/>
      <c r="F373" s="448"/>
      <c r="G373" s="448"/>
      <c r="H373" s="448"/>
      <c r="I373" s="448"/>
      <c r="J373" s="449"/>
    </row>
    <row r="374" spans="1:10" x14ac:dyDescent="0.2">
      <c r="A374" s="447"/>
      <c r="B374" s="448"/>
      <c r="C374" s="448"/>
      <c r="D374" s="448"/>
      <c r="E374" s="448"/>
      <c r="F374" s="448"/>
      <c r="G374" s="448"/>
      <c r="H374" s="448"/>
      <c r="I374" s="448"/>
      <c r="J374" s="449"/>
    </row>
    <row r="375" spans="1:10" x14ac:dyDescent="0.2">
      <c r="A375" s="447"/>
      <c r="B375" s="448"/>
      <c r="C375" s="448"/>
      <c r="D375" s="448"/>
      <c r="E375" s="448"/>
      <c r="F375" s="448"/>
      <c r="G375" s="448"/>
      <c r="H375" s="448"/>
      <c r="I375" s="448"/>
      <c r="J375" s="449"/>
    </row>
    <row r="376" spans="1:10" x14ac:dyDescent="0.2">
      <c r="A376" s="447"/>
      <c r="B376" s="448"/>
      <c r="C376" s="448"/>
      <c r="D376" s="448"/>
      <c r="E376" s="448"/>
      <c r="F376" s="448"/>
      <c r="G376" s="448"/>
      <c r="H376" s="448"/>
      <c r="I376" s="448"/>
      <c r="J376" s="449"/>
    </row>
    <row r="377" spans="1:10" x14ac:dyDescent="0.2">
      <c r="A377" s="447"/>
      <c r="B377" s="448"/>
      <c r="C377" s="448"/>
      <c r="D377" s="448"/>
      <c r="E377" s="448"/>
      <c r="F377" s="448"/>
      <c r="G377" s="448"/>
      <c r="H377" s="448"/>
      <c r="I377" s="448"/>
      <c r="J377" s="449"/>
    </row>
    <row r="378" spans="1:10" x14ac:dyDescent="0.2">
      <c r="A378" s="447"/>
      <c r="B378" s="448"/>
      <c r="C378" s="448"/>
      <c r="D378" s="448"/>
      <c r="E378" s="448"/>
      <c r="F378" s="448"/>
      <c r="G378" s="448"/>
      <c r="H378" s="448"/>
      <c r="I378" s="448"/>
      <c r="J378" s="449"/>
    </row>
    <row r="379" spans="1:10" x14ac:dyDescent="0.2">
      <c r="A379" s="447"/>
      <c r="B379" s="448"/>
      <c r="C379" s="448"/>
      <c r="D379" s="448"/>
      <c r="E379" s="448"/>
      <c r="F379" s="448"/>
      <c r="G379" s="448"/>
      <c r="H379" s="448"/>
      <c r="I379" s="448"/>
      <c r="J379" s="449"/>
    </row>
    <row r="380" spans="1:10" x14ac:dyDescent="0.2">
      <c r="A380" s="447"/>
      <c r="B380" s="448"/>
      <c r="C380" s="448"/>
      <c r="D380" s="448"/>
      <c r="E380" s="448"/>
      <c r="F380" s="448"/>
      <c r="G380" s="448"/>
      <c r="H380" s="448"/>
      <c r="I380" s="448"/>
      <c r="J380" s="449"/>
    </row>
    <row r="381" spans="1:10" x14ac:dyDescent="0.2">
      <c r="A381" s="447"/>
      <c r="B381" s="448"/>
      <c r="C381" s="448"/>
      <c r="D381" s="448"/>
      <c r="E381" s="448"/>
      <c r="F381" s="448"/>
      <c r="G381" s="448"/>
      <c r="H381" s="448"/>
      <c r="I381" s="448"/>
      <c r="J381" s="449"/>
    </row>
    <row r="382" spans="1:10" x14ac:dyDescent="0.2">
      <c r="A382" s="447"/>
      <c r="B382" s="448"/>
      <c r="C382" s="448"/>
      <c r="D382" s="448"/>
      <c r="E382" s="448"/>
      <c r="F382" s="448"/>
      <c r="G382" s="448"/>
      <c r="H382" s="448"/>
      <c r="I382" s="448"/>
      <c r="J382" s="449"/>
    </row>
    <row r="383" spans="1:10" x14ac:dyDescent="0.2">
      <c r="A383" s="447"/>
      <c r="B383" s="448"/>
      <c r="C383" s="448"/>
      <c r="D383" s="448"/>
      <c r="E383" s="448"/>
      <c r="F383" s="448"/>
      <c r="G383" s="448"/>
      <c r="H383" s="448"/>
      <c r="I383" s="448"/>
      <c r="J383" s="449"/>
    </row>
    <row r="384" spans="1:10" x14ac:dyDescent="0.2">
      <c r="A384" s="447"/>
      <c r="B384" s="448"/>
      <c r="C384" s="448"/>
      <c r="D384" s="448"/>
      <c r="E384" s="448"/>
      <c r="F384" s="448"/>
      <c r="G384" s="448"/>
      <c r="H384" s="448"/>
      <c r="I384" s="448"/>
      <c r="J384" s="449"/>
    </row>
    <row r="385" spans="1:10" x14ac:dyDescent="0.2">
      <c r="A385" s="447"/>
      <c r="B385" s="448"/>
      <c r="C385" s="448"/>
      <c r="D385" s="448"/>
      <c r="E385" s="448"/>
      <c r="F385" s="448"/>
      <c r="G385" s="448"/>
      <c r="H385" s="448"/>
      <c r="I385" s="448"/>
      <c r="J385" s="449"/>
    </row>
    <row r="386" spans="1:10" x14ac:dyDescent="0.2">
      <c r="A386" s="447"/>
      <c r="B386" s="448"/>
      <c r="C386" s="448"/>
      <c r="D386" s="448"/>
      <c r="E386" s="448"/>
      <c r="F386" s="448"/>
      <c r="G386" s="448"/>
      <c r="H386" s="448"/>
      <c r="I386" s="448"/>
      <c r="J386" s="449"/>
    </row>
    <row r="387" spans="1:10" x14ac:dyDescent="0.2">
      <c r="A387" s="447"/>
      <c r="B387" s="448"/>
      <c r="C387" s="448"/>
      <c r="D387" s="448"/>
      <c r="E387" s="448"/>
      <c r="F387" s="448"/>
      <c r="G387" s="448"/>
      <c r="H387" s="448"/>
      <c r="I387" s="448"/>
      <c r="J387" s="449"/>
    </row>
    <row r="388" spans="1:10" x14ac:dyDescent="0.2">
      <c r="A388" s="447"/>
      <c r="B388" s="448"/>
      <c r="C388" s="448"/>
      <c r="D388" s="448"/>
      <c r="E388" s="448"/>
      <c r="F388" s="448"/>
      <c r="G388" s="448"/>
      <c r="H388" s="448"/>
      <c r="I388" s="448"/>
      <c r="J388" s="449"/>
    </row>
    <row r="389" spans="1:10" x14ac:dyDescent="0.2">
      <c r="A389" s="447"/>
      <c r="B389" s="448"/>
      <c r="C389" s="448"/>
      <c r="D389" s="448"/>
      <c r="E389" s="448"/>
      <c r="F389" s="448"/>
      <c r="G389" s="448"/>
      <c r="H389" s="448"/>
      <c r="I389" s="448"/>
      <c r="J389" s="449"/>
    </row>
    <row r="390" spans="1:10" x14ac:dyDescent="0.2">
      <c r="A390" s="447"/>
      <c r="B390" s="448"/>
      <c r="C390" s="448"/>
      <c r="D390" s="448"/>
      <c r="E390" s="448"/>
      <c r="F390" s="448"/>
      <c r="G390" s="448"/>
      <c r="H390" s="448"/>
      <c r="I390" s="448"/>
      <c r="J390" s="449"/>
    </row>
    <row r="391" spans="1:10" x14ac:dyDescent="0.2">
      <c r="A391" s="447"/>
      <c r="B391" s="448"/>
      <c r="C391" s="448"/>
      <c r="D391" s="448"/>
      <c r="E391" s="448"/>
      <c r="F391" s="448"/>
      <c r="G391" s="448"/>
      <c r="H391" s="448"/>
      <c r="I391" s="448"/>
      <c r="J391" s="449"/>
    </row>
    <row r="392" spans="1:10" x14ac:dyDescent="0.2">
      <c r="A392" s="447"/>
      <c r="B392" s="448"/>
      <c r="C392" s="448"/>
      <c r="D392" s="448"/>
      <c r="E392" s="448"/>
      <c r="F392" s="448"/>
      <c r="G392" s="448"/>
      <c r="H392" s="448"/>
      <c r="I392" s="448"/>
      <c r="J392" s="449"/>
    </row>
    <row r="393" spans="1:10" x14ac:dyDescent="0.2">
      <c r="A393" s="447"/>
      <c r="B393" s="448"/>
      <c r="C393" s="448"/>
      <c r="D393" s="448"/>
      <c r="E393" s="448"/>
      <c r="F393" s="448"/>
      <c r="G393" s="448"/>
      <c r="H393" s="448"/>
      <c r="I393" s="448"/>
      <c r="J393" s="449"/>
    </row>
    <row r="394" spans="1:10" x14ac:dyDescent="0.2">
      <c r="A394" s="447"/>
      <c r="B394" s="448"/>
      <c r="C394" s="448"/>
      <c r="D394" s="448"/>
      <c r="E394" s="448"/>
      <c r="F394" s="448"/>
      <c r="G394" s="448"/>
      <c r="H394" s="448"/>
      <c r="I394" s="448"/>
      <c r="J394" s="449"/>
    </row>
    <row r="395" spans="1:10" x14ac:dyDescent="0.2">
      <c r="A395" s="447"/>
      <c r="B395" s="448"/>
      <c r="C395" s="448"/>
      <c r="D395" s="448"/>
      <c r="E395" s="448"/>
      <c r="F395" s="448"/>
      <c r="G395" s="448"/>
      <c r="H395" s="448"/>
      <c r="I395" s="448"/>
      <c r="J395" s="449"/>
    </row>
    <row r="396" spans="1:10" ht="15.75" x14ac:dyDescent="0.25">
      <c r="A396" s="384" t="s">
        <v>848</v>
      </c>
      <c r="B396" s="385"/>
      <c r="C396" s="385"/>
      <c r="D396" s="385"/>
      <c r="E396" s="385"/>
      <c r="F396" s="385"/>
      <c r="G396" s="385"/>
      <c r="H396" s="382" t="str">
        <f>'CONTACT INFORMATION'!$A$24</f>
        <v>San Bernardino</v>
      </c>
      <c r="I396" s="382"/>
      <c r="J396" s="383"/>
    </row>
    <row r="397" spans="1:10" ht="8.1" customHeight="1" x14ac:dyDescent="0.2">
      <c r="A397" s="163"/>
      <c r="B397" s="163"/>
      <c r="C397" s="163"/>
      <c r="D397" s="163"/>
      <c r="E397" s="163"/>
      <c r="F397" s="163"/>
      <c r="G397" s="163"/>
      <c r="H397" s="163"/>
      <c r="I397" s="163"/>
      <c r="J397" s="163"/>
    </row>
    <row r="398" spans="1:10" ht="15" x14ac:dyDescent="0.25">
      <c r="A398" s="476" t="s">
        <v>811</v>
      </c>
      <c r="B398" s="477"/>
      <c r="C398" s="477"/>
      <c r="D398" s="477"/>
      <c r="E398" s="477"/>
      <c r="F398" s="477"/>
      <c r="G398" s="477"/>
      <c r="H398" s="477"/>
      <c r="I398" s="477"/>
      <c r="J398" s="478"/>
    </row>
    <row r="399" spans="1:10" x14ac:dyDescent="0.2">
      <c r="A399" s="479" t="s">
        <v>854</v>
      </c>
      <c r="B399" s="480"/>
      <c r="C399" s="480"/>
      <c r="D399" s="481"/>
      <c r="E399" s="482" t="s">
        <v>940</v>
      </c>
      <c r="F399" s="483"/>
      <c r="G399" s="483"/>
      <c r="H399" s="483"/>
      <c r="I399" s="483"/>
      <c r="J399" s="484"/>
    </row>
    <row r="400" spans="1:10" x14ac:dyDescent="0.2">
      <c r="A400" s="488" t="s">
        <v>853</v>
      </c>
      <c r="B400" s="489"/>
      <c r="C400" s="489"/>
      <c r="D400" s="490"/>
      <c r="E400" s="485"/>
      <c r="F400" s="486"/>
      <c r="G400" s="486"/>
      <c r="H400" s="486"/>
      <c r="I400" s="486"/>
      <c r="J400" s="487"/>
    </row>
    <row r="401" spans="1:10" x14ac:dyDescent="0.2">
      <c r="A401" s="491" t="s">
        <v>808</v>
      </c>
      <c r="B401" s="492"/>
      <c r="C401" s="492"/>
      <c r="D401" s="493"/>
      <c r="E401" s="494"/>
      <c r="F401" s="495"/>
      <c r="G401" s="495"/>
      <c r="H401" s="495"/>
      <c r="I401" s="495"/>
      <c r="J401" s="496"/>
    </row>
    <row r="402" spans="1:10" ht="27" customHeight="1" x14ac:dyDescent="0.2">
      <c r="A402" s="157"/>
      <c r="B402" s="207"/>
      <c r="C402" s="207"/>
      <c r="D402" s="207"/>
      <c r="E402" s="497" t="s">
        <v>535</v>
      </c>
      <c r="F402" s="498"/>
      <c r="G402" s="497" t="s">
        <v>533</v>
      </c>
      <c r="H402" s="498"/>
      <c r="I402" s="499" t="s">
        <v>849</v>
      </c>
      <c r="J402" s="500"/>
    </row>
    <row r="403" spans="1:10" x14ac:dyDescent="0.2">
      <c r="A403" s="465" t="s">
        <v>527</v>
      </c>
      <c r="B403" s="466"/>
      <c r="C403" s="466"/>
      <c r="D403" s="467"/>
      <c r="E403" s="474">
        <v>355598</v>
      </c>
      <c r="F403" s="474"/>
      <c r="G403" s="474"/>
      <c r="H403" s="474"/>
      <c r="I403" s="475"/>
      <c r="J403" s="475"/>
    </row>
    <row r="404" spans="1:10" x14ac:dyDescent="0.2">
      <c r="A404" s="470" t="s">
        <v>528</v>
      </c>
      <c r="B404" s="471"/>
      <c r="C404" s="471"/>
      <c r="D404" s="472"/>
      <c r="E404" s="456">
        <v>79449</v>
      </c>
      <c r="F404" s="456"/>
      <c r="G404" s="457"/>
      <c r="H404" s="457"/>
      <c r="I404" s="473"/>
      <c r="J404" s="473"/>
    </row>
    <row r="405" spans="1:10" x14ac:dyDescent="0.2">
      <c r="A405" s="465" t="s">
        <v>529</v>
      </c>
      <c r="B405" s="466"/>
      <c r="C405" s="466"/>
      <c r="D405" s="467"/>
      <c r="E405" s="474"/>
      <c r="F405" s="474"/>
      <c r="G405" s="474"/>
      <c r="H405" s="474"/>
      <c r="I405" s="475"/>
      <c r="J405" s="475"/>
    </row>
    <row r="406" spans="1:10" x14ac:dyDescent="0.2">
      <c r="A406" s="470" t="s">
        <v>530</v>
      </c>
      <c r="B406" s="471"/>
      <c r="C406" s="471"/>
      <c r="D406" s="472"/>
      <c r="E406" s="456"/>
      <c r="F406" s="456"/>
      <c r="G406" s="457"/>
      <c r="H406" s="457"/>
      <c r="I406" s="473"/>
      <c r="J406" s="473"/>
    </row>
    <row r="407" spans="1:10" x14ac:dyDescent="0.2">
      <c r="A407" s="465" t="s">
        <v>531</v>
      </c>
      <c r="B407" s="466"/>
      <c r="C407" s="466"/>
      <c r="D407" s="467"/>
      <c r="E407" s="474"/>
      <c r="F407" s="474"/>
      <c r="G407" s="474"/>
      <c r="H407" s="474"/>
      <c r="I407" s="475"/>
      <c r="J407" s="475"/>
    </row>
    <row r="408" spans="1:10" x14ac:dyDescent="0.2">
      <c r="A408" s="470" t="s">
        <v>532</v>
      </c>
      <c r="B408" s="471"/>
      <c r="C408" s="471"/>
      <c r="D408" s="472"/>
      <c r="E408" s="456"/>
      <c r="F408" s="456"/>
      <c r="G408" s="457"/>
      <c r="H408" s="457"/>
      <c r="I408" s="473"/>
      <c r="J408" s="473"/>
    </row>
    <row r="409" spans="1:10" x14ac:dyDescent="0.2">
      <c r="A409" s="465" t="s">
        <v>537</v>
      </c>
      <c r="B409" s="466"/>
      <c r="C409" s="466"/>
      <c r="D409" s="467"/>
      <c r="E409" s="468"/>
      <c r="F409" s="468"/>
      <c r="G409" s="468"/>
      <c r="H409" s="468"/>
      <c r="I409" s="469"/>
      <c r="J409" s="469"/>
    </row>
    <row r="410" spans="1:10" x14ac:dyDescent="0.2">
      <c r="A410" s="453"/>
      <c r="B410" s="454"/>
      <c r="C410" s="454"/>
      <c r="D410" s="455"/>
      <c r="E410" s="456"/>
      <c r="F410" s="456"/>
      <c r="G410" s="457"/>
      <c r="H410" s="457"/>
      <c r="I410" s="457"/>
      <c r="J410" s="457"/>
    </row>
    <row r="411" spans="1:10" x14ac:dyDescent="0.2">
      <c r="A411" s="453"/>
      <c r="B411" s="454"/>
      <c r="C411" s="454"/>
      <c r="D411" s="455"/>
      <c r="E411" s="456"/>
      <c r="F411" s="456"/>
      <c r="G411" s="457"/>
      <c r="H411" s="457"/>
      <c r="I411" s="457"/>
      <c r="J411" s="457"/>
    </row>
    <row r="412" spans="1:10" x14ac:dyDescent="0.2">
      <c r="A412" s="453"/>
      <c r="B412" s="454"/>
      <c r="C412" s="454"/>
      <c r="D412" s="455"/>
      <c r="E412" s="456"/>
      <c r="F412" s="456"/>
      <c r="G412" s="457"/>
      <c r="H412" s="457"/>
      <c r="I412" s="457"/>
      <c r="J412" s="457"/>
    </row>
    <row r="413" spans="1:10" x14ac:dyDescent="0.2">
      <c r="A413" s="458" t="s">
        <v>534</v>
      </c>
      <c r="B413" s="459"/>
      <c r="C413" s="459"/>
      <c r="D413" s="460"/>
      <c r="E413" s="461">
        <f>SUM(E403:E412)</f>
        <v>435047</v>
      </c>
      <c r="F413" s="461"/>
      <c r="G413" s="461">
        <f>SUM(G403:G412)</f>
        <v>0</v>
      </c>
      <c r="H413" s="461"/>
      <c r="I413" s="461">
        <f>SUM(I403:I412)</f>
        <v>0</v>
      </c>
      <c r="J413" s="461"/>
    </row>
    <row r="414" spans="1:10" x14ac:dyDescent="0.2">
      <c r="A414" s="462" t="s">
        <v>861</v>
      </c>
      <c r="B414" s="463"/>
      <c r="C414" s="463"/>
      <c r="D414" s="463"/>
      <c r="E414" s="463"/>
      <c r="F414" s="463"/>
      <c r="G414" s="463"/>
      <c r="H414" s="463"/>
      <c r="I414" s="463"/>
      <c r="J414" s="464"/>
    </row>
    <row r="415" spans="1:10" x14ac:dyDescent="0.2">
      <c r="A415" s="439" t="s">
        <v>862</v>
      </c>
      <c r="B415" s="440"/>
      <c r="C415" s="440"/>
      <c r="D415" s="440"/>
      <c r="E415" s="440"/>
      <c r="F415" s="440"/>
      <c r="G415" s="440"/>
      <c r="H415" s="440"/>
      <c r="I415" s="440"/>
      <c r="J415" s="441"/>
    </row>
    <row r="416" spans="1:10" x14ac:dyDescent="0.2">
      <c r="A416" s="439" t="s">
        <v>863</v>
      </c>
      <c r="B416" s="440"/>
      <c r="C416" s="440"/>
      <c r="D416" s="440"/>
      <c r="E416" s="440"/>
      <c r="F416" s="440"/>
      <c r="G416" s="440"/>
      <c r="H416" s="440"/>
      <c r="I416" s="440"/>
      <c r="J416" s="441"/>
    </row>
    <row r="417" spans="1:10" x14ac:dyDescent="0.2">
      <c r="A417" s="442" t="s">
        <v>864</v>
      </c>
      <c r="B417" s="443"/>
      <c r="C417" s="443"/>
      <c r="D417" s="443"/>
      <c r="E417" s="443"/>
      <c r="F417" s="443"/>
      <c r="G417" s="443"/>
      <c r="H417" s="443"/>
      <c r="I417" s="443"/>
      <c r="J417" s="444"/>
    </row>
    <row r="418" spans="1:10" x14ac:dyDescent="0.2">
      <c r="A418" s="326" t="s">
        <v>946</v>
      </c>
      <c r="B418" s="445"/>
      <c r="C418" s="445"/>
      <c r="D418" s="445"/>
      <c r="E418" s="445"/>
      <c r="F418" s="445"/>
      <c r="G418" s="445"/>
      <c r="H418" s="445"/>
      <c r="I418" s="445"/>
      <c r="J418" s="446"/>
    </row>
    <row r="419" spans="1:10" x14ac:dyDescent="0.2">
      <c r="A419" s="447"/>
      <c r="B419" s="448"/>
      <c r="C419" s="448"/>
      <c r="D419" s="448"/>
      <c r="E419" s="448"/>
      <c r="F419" s="448"/>
      <c r="G419" s="448"/>
      <c r="H419" s="448"/>
      <c r="I419" s="448"/>
      <c r="J419" s="449"/>
    </row>
    <row r="420" spans="1:10" x14ac:dyDescent="0.2">
      <c r="A420" s="447"/>
      <c r="B420" s="448"/>
      <c r="C420" s="448"/>
      <c r="D420" s="448"/>
      <c r="E420" s="448"/>
      <c r="F420" s="448"/>
      <c r="G420" s="448"/>
      <c r="H420" s="448"/>
      <c r="I420" s="448"/>
      <c r="J420" s="449"/>
    </row>
    <row r="421" spans="1:10" x14ac:dyDescent="0.2">
      <c r="A421" s="447"/>
      <c r="B421" s="448"/>
      <c r="C421" s="448"/>
      <c r="D421" s="448"/>
      <c r="E421" s="448"/>
      <c r="F421" s="448"/>
      <c r="G421" s="448"/>
      <c r="H421" s="448"/>
      <c r="I421" s="448"/>
      <c r="J421" s="449"/>
    </row>
    <row r="422" spans="1:10" x14ac:dyDescent="0.2">
      <c r="A422" s="447"/>
      <c r="B422" s="448"/>
      <c r="C422" s="448"/>
      <c r="D422" s="448"/>
      <c r="E422" s="448"/>
      <c r="F422" s="448"/>
      <c r="G422" s="448"/>
      <c r="H422" s="448"/>
      <c r="I422" s="448"/>
      <c r="J422" s="449"/>
    </row>
    <row r="423" spans="1:10" x14ac:dyDescent="0.2">
      <c r="A423" s="447"/>
      <c r="B423" s="448"/>
      <c r="C423" s="448"/>
      <c r="D423" s="448"/>
      <c r="E423" s="448"/>
      <c r="F423" s="448"/>
      <c r="G423" s="448"/>
      <c r="H423" s="448"/>
      <c r="I423" s="448"/>
      <c r="J423" s="449"/>
    </row>
    <row r="424" spans="1:10" x14ac:dyDescent="0.2">
      <c r="A424" s="447"/>
      <c r="B424" s="448"/>
      <c r="C424" s="448"/>
      <c r="D424" s="448"/>
      <c r="E424" s="448"/>
      <c r="F424" s="448"/>
      <c r="G424" s="448"/>
      <c r="H424" s="448"/>
      <c r="I424" s="448"/>
      <c r="J424" s="449"/>
    </row>
    <row r="425" spans="1:10" x14ac:dyDescent="0.2">
      <c r="A425" s="447"/>
      <c r="B425" s="448"/>
      <c r="C425" s="448"/>
      <c r="D425" s="448"/>
      <c r="E425" s="448"/>
      <c r="F425" s="448"/>
      <c r="G425" s="448"/>
      <c r="H425" s="448"/>
      <c r="I425" s="448"/>
      <c r="J425" s="449"/>
    </row>
    <row r="426" spans="1:10" x14ac:dyDescent="0.2">
      <c r="A426" s="447"/>
      <c r="B426" s="448"/>
      <c r="C426" s="448"/>
      <c r="D426" s="448"/>
      <c r="E426" s="448"/>
      <c r="F426" s="448"/>
      <c r="G426" s="448"/>
      <c r="H426" s="448"/>
      <c r="I426" s="448"/>
      <c r="J426" s="449"/>
    </row>
    <row r="427" spans="1:10" x14ac:dyDescent="0.2">
      <c r="A427" s="447"/>
      <c r="B427" s="448"/>
      <c r="C427" s="448"/>
      <c r="D427" s="448"/>
      <c r="E427" s="448"/>
      <c r="F427" s="448"/>
      <c r="G427" s="448"/>
      <c r="H427" s="448"/>
      <c r="I427" s="448"/>
      <c r="J427" s="449"/>
    </row>
    <row r="428" spans="1:10" x14ac:dyDescent="0.2">
      <c r="A428" s="447"/>
      <c r="B428" s="448"/>
      <c r="C428" s="448"/>
      <c r="D428" s="448"/>
      <c r="E428" s="448"/>
      <c r="F428" s="448"/>
      <c r="G428" s="448"/>
      <c r="H428" s="448"/>
      <c r="I428" s="448"/>
      <c r="J428" s="449"/>
    </row>
    <row r="429" spans="1:10" x14ac:dyDescent="0.2">
      <c r="A429" s="447"/>
      <c r="B429" s="448"/>
      <c r="C429" s="448"/>
      <c r="D429" s="448"/>
      <c r="E429" s="448"/>
      <c r="F429" s="448"/>
      <c r="G429" s="448"/>
      <c r="H429" s="448"/>
      <c r="I429" s="448"/>
      <c r="J429" s="449"/>
    </row>
    <row r="430" spans="1:10" x14ac:dyDescent="0.2">
      <c r="A430" s="447"/>
      <c r="B430" s="448"/>
      <c r="C430" s="448"/>
      <c r="D430" s="448"/>
      <c r="E430" s="448"/>
      <c r="F430" s="448"/>
      <c r="G430" s="448"/>
      <c r="H430" s="448"/>
      <c r="I430" s="448"/>
      <c r="J430" s="449"/>
    </row>
    <row r="431" spans="1:10" x14ac:dyDescent="0.2">
      <c r="A431" s="447"/>
      <c r="B431" s="448"/>
      <c r="C431" s="448"/>
      <c r="D431" s="448"/>
      <c r="E431" s="448"/>
      <c r="F431" s="448"/>
      <c r="G431" s="448"/>
      <c r="H431" s="448"/>
      <c r="I431" s="448"/>
      <c r="J431" s="449"/>
    </row>
    <row r="432" spans="1:10" x14ac:dyDescent="0.2">
      <c r="A432" s="447"/>
      <c r="B432" s="448"/>
      <c r="C432" s="448"/>
      <c r="D432" s="448"/>
      <c r="E432" s="448"/>
      <c r="F432" s="448"/>
      <c r="G432" s="448"/>
      <c r="H432" s="448"/>
      <c r="I432" s="448"/>
      <c r="J432" s="449"/>
    </row>
    <row r="433" spans="1:10" x14ac:dyDescent="0.2">
      <c r="A433" s="447"/>
      <c r="B433" s="448"/>
      <c r="C433" s="448"/>
      <c r="D433" s="448"/>
      <c r="E433" s="448"/>
      <c r="F433" s="448"/>
      <c r="G433" s="448"/>
      <c r="H433" s="448"/>
      <c r="I433" s="448"/>
      <c r="J433" s="449"/>
    </row>
    <row r="434" spans="1:10" x14ac:dyDescent="0.2">
      <c r="A434" s="447"/>
      <c r="B434" s="448"/>
      <c r="C434" s="448"/>
      <c r="D434" s="448"/>
      <c r="E434" s="448"/>
      <c r="F434" s="448"/>
      <c r="G434" s="448"/>
      <c r="H434" s="448"/>
      <c r="I434" s="448"/>
      <c r="J434" s="449"/>
    </row>
    <row r="435" spans="1:10" x14ac:dyDescent="0.2">
      <c r="A435" s="447"/>
      <c r="B435" s="448"/>
      <c r="C435" s="448"/>
      <c r="D435" s="448"/>
      <c r="E435" s="448"/>
      <c r="F435" s="448"/>
      <c r="G435" s="448"/>
      <c r="H435" s="448"/>
      <c r="I435" s="448"/>
      <c r="J435" s="449"/>
    </row>
    <row r="436" spans="1:10" x14ac:dyDescent="0.2">
      <c r="A436" s="447"/>
      <c r="B436" s="448"/>
      <c r="C436" s="448"/>
      <c r="D436" s="448"/>
      <c r="E436" s="448"/>
      <c r="F436" s="448"/>
      <c r="G436" s="448"/>
      <c r="H436" s="448"/>
      <c r="I436" s="448"/>
      <c r="J436" s="449"/>
    </row>
    <row r="437" spans="1:10" x14ac:dyDescent="0.2">
      <c r="A437" s="447"/>
      <c r="B437" s="448"/>
      <c r="C437" s="448"/>
      <c r="D437" s="448"/>
      <c r="E437" s="448"/>
      <c r="F437" s="448"/>
      <c r="G437" s="448"/>
      <c r="H437" s="448"/>
      <c r="I437" s="448"/>
      <c r="J437" s="449"/>
    </row>
    <row r="438" spans="1:10" x14ac:dyDescent="0.2">
      <c r="A438" s="447"/>
      <c r="B438" s="448"/>
      <c r="C438" s="448"/>
      <c r="D438" s="448"/>
      <c r="E438" s="448"/>
      <c r="F438" s="448"/>
      <c r="G438" s="448"/>
      <c r="H438" s="448"/>
      <c r="I438" s="448"/>
      <c r="J438" s="449"/>
    </row>
    <row r="439" spans="1:10" x14ac:dyDescent="0.2">
      <c r="A439" s="447"/>
      <c r="B439" s="448"/>
      <c r="C439" s="448"/>
      <c r="D439" s="448"/>
      <c r="E439" s="448"/>
      <c r="F439" s="448"/>
      <c r="G439" s="448"/>
      <c r="H439" s="448"/>
      <c r="I439" s="448"/>
      <c r="J439" s="449"/>
    </row>
    <row r="440" spans="1:10" x14ac:dyDescent="0.2">
      <c r="A440" s="447"/>
      <c r="B440" s="448"/>
      <c r="C440" s="448"/>
      <c r="D440" s="448"/>
      <c r="E440" s="448"/>
      <c r="F440" s="448"/>
      <c r="G440" s="448"/>
      <c r="H440" s="448"/>
      <c r="I440" s="448"/>
      <c r="J440" s="449"/>
    </row>
    <row r="441" spans="1:10" x14ac:dyDescent="0.2">
      <c r="A441" s="447"/>
      <c r="B441" s="448"/>
      <c r="C441" s="448"/>
      <c r="D441" s="448"/>
      <c r="E441" s="448"/>
      <c r="F441" s="448"/>
      <c r="G441" s="448"/>
      <c r="H441" s="448"/>
      <c r="I441" s="448"/>
      <c r="J441" s="449"/>
    </row>
    <row r="442" spans="1:10" x14ac:dyDescent="0.2">
      <c r="A442" s="447"/>
      <c r="B442" s="448"/>
      <c r="C442" s="448"/>
      <c r="D442" s="448"/>
      <c r="E442" s="448"/>
      <c r="F442" s="448"/>
      <c r="G442" s="448"/>
      <c r="H442" s="448"/>
      <c r="I442" s="448"/>
      <c r="J442" s="449"/>
    </row>
    <row r="443" spans="1:10" x14ac:dyDescent="0.2">
      <c r="A443" s="447"/>
      <c r="B443" s="448"/>
      <c r="C443" s="448"/>
      <c r="D443" s="448"/>
      <c r="E443" s="448"/>
      <c r="F443" s="448"/>
      <c r="G443" s="448"/>
      <c r="H443" s="448"/>
      <c r="I443" s="448"/>
      <c r="J443" s="449"/>
    </row>
    <row r="444" spans="1:10" x14ac:dyDescent="0.2">
      <c r="A444" s="447"/>
      <c r="B444" s="448"/>
      <c r="C444" s="448"/>
      <c r="D444" s="448"/>
      <c r="E444" s="448"/>
      <c r="F444" s="448"/>
      <c r="G444" s="448"/>
      <c r="H444" s="448"/>
      <c r="I444" s="448"/>
      <c r="J444" s="449"/>
    </row>
    <row r="445" spans="1:10" x14ac:dyDescent="0.2">
      <c r="A445" s="447"/>
      <c r="B445" s="448"/>
      <c r="C445" s="448"/>
      <c r="D445" s="448"/>
      <c r="E445" s="448"/>
      <c r="F445" s="448"/>
      <c r="G445" s="448"/>
      <c r="H445" s="448"/>
      <c r="I445" s="448"/>
      <c r="J445" s="449"/>
    </row>
    <row r="446" spans="1:10" x14ac:dyDescent="0.2">
      <c r="A446" s="447"/>
      <c r="B446" s="448"/>
      <c r="C446" s="448"/>
      <c r="D446" s="448"/>
      <c r="E446" s="448"/>
      <c r="F446" s="448"/>
      <c r="G446" s="448"/>
      <c r="H446" s="448"/>
      <c r="I446" s="448"/>
      <c r="J446" s="449"/>
    </row>
    <row r="447" spans="1:10" x14ac:dyDescent="0.2">
      <c r="A447" s="447"/>
      <c r="B447" s="448"/>
      <c r="C447" s="448"/>
      <c r="D447" s="448"/>
      <c r="E447" s="448"/>
      <c r="F447" s="448"/>
      <c r="G447" s="448"/>
      <c r="H447" s="448"/>
      <c r="I447" s="448"/>
      <c r="J447" s="449"/>
    </row>
    <row r="448" spans="1:10" x14ac:dyDescent="0.2">
      <c r="A448" s="447"/>
      <c r="B448" s="448"/>
      <c r="C448" s="448"/>
      <c r="D448" s="448"/>
      <c r="E448" s="448"/>
      <c r="F448" s="448"/>
      <c r="G448" s="448"/>
      <c r="H448" s="448"/>
      <c r="I448" s="448"/>
      <c r="J448" s="449"/>
    </row>
    <row r="449" spans="1:10" x14ac:dyDescent="0.2">
      <c r="A449" s="447"/>
      <c r="B449" s="448"/>
      <c r="C449" s="448"/>
      <c r="D449" s="448"/>
      <c r="E449" s="448"/>
      <c r="F449" s="448"/>
      <c r="G449" s="448"/>
      <c r="H449" s="448"/>
      <c r="I449" s="448"/>
      <c r="J449" s="449"/>
    </row>
    <row r="450" spans="1:10" x14ac:dyDescent="0.2">
      <c r="A450" s="447"/>
      <c r="B450" s="448"/>
      <c r="C450" s="448"/>
      <c r="D450" s="448"/>
      <c r="E450" s="448"/>
      <c r="F450" s="448"/>
      <c r="G450" s="448"/>
      <c r="H450" s="448"/>
      <c r="I450" s="448"/>
      <c r="J450" s="449"/>
    </row>
    <row r="451" spans="1:10" x14ac:dyDescent="0.2">
      <c r="A451" s="447"/>
      <c r="B451" s="448"/>
      <c r="C451" s="448"/>
      <c r="D451" s="448"/>
      <c r="E451" s="448"/>
      <c r="F451" s="448"/>
      <c r="G451" s="448"/>
      <c r="H451" s="448"/>
      <c r="I451" s="448"/>
      <c r="J451" s="449"/>
    </row>
    <row r="452" spans="1:10" x14ac:dyDescent="0.2">
      <c r="A452" s="450"/>
      <c r="B452" s="451"/>
      <c r="C452" s="451"/>
      <c r="D452" s="451"/>
      <c r="E452" s="451"/>
      <c r="F452" s="451"/>
      <c r="G452" s="451"/>
      <c r="H452" s="451"/>
      <c r="I452" s="451"/>
      <c r="J452" s="452"/>
    </row>
    <row r="453" spans="1:10" ht="15.75" x14ac:dyDescent="0.25">
      <c r="A453" s="384" t="s">
        <v>848</v>
      </c>
      <c r="B453" s="385"/>
      <c r="C453" s="385"/>
      <c r="D453" s="385"/>
      <c r="E453" s="385"/>
      <c r="F453" s="385"/>
      <c r="G453" s="385"/>
      <c r="H453" s="382" t="str">
        <f>'CONTACT INFORMATION'!$A$24</f>
        <v>San Bernardino</v>
      </c>
      <c r="I453" s="382"/>
      <c r="J453" s="383"/>
    </row>
    <row r="454" spans="1:10" ht="8.1" customHeight="1" x14ac:dyDescent="0.2">
      <c r="A454" s="163"/>
      <c r="B454" s="163"/>
      <c r="C454" s="163"/>
      <c r="D454" s="163"/>
      <c r="E454" s="163"/>
      <c r="F454" s="163"/>
      <c r="G454" s="163"/>
      <c r="H454" s="163"/>
      <c r="I454" s="163"/>
      <c r="J454" s="163"/>
    </row>
    <row r="455" spans="1:10" ht="15" x14ac:dyDescent="0.25">
      <c r="A455" s="476" t="s">
        <v>855</v>
      </c>
      <c r="B455" s="477"/>
      <c r="C455" s="477"/>
      <c r="D455" s="477"/>
      <c r="E455" s="477"/>
      <c r="F455" s="477"/>
      <c r="G455" s="477"/>
      <c r="H455" s="477"/>
      <c r="I455" s="477"/>
      <c r="J455" s="478"/>
    </row>
    <row r="456" spans="1:10" x14ac:dyDescent="0.2">
      <c r="A456" s="479" t="s">
        <v>854</v>
      </c>
      <c r="B456" s="480"/>
      <c r="C456" s="480"/>
      <c r="D456" s="481"/>
      <c r="E456" s="482" t="s">
        <v>943</v>
      </c>
      <c r="F456" s="483"/>
      <c r="G456" s="483"/>
      <c r="H456" s="483"/>
      <c r="I456" s="483"/>
      <c r="J456" s="484"/>
    </row>
    <row r="457" spans="1:10" x14ac:dyDescent="0.2">
      <c r="A457" s="488" t="s">
        <v>853</v>
      </c>
      <c r="B457" s="489"/>
      <c r="C457" s="489"/>
      <c r="D457" s="490"/>
      <c r="E457" s="485"/>
      <c r="F457" s="486"/>
      <c r="G457" s="486"/>
      <c r="H457" s="486"/>
      <c r="I457" s="486"/>
      <c r="J457" s="487"/>
    </row>
    <row r="458" spans="1:10" x14ac:dyDescent="0.2">
      <c r="A458" s="491" t="s">
        <v>808</v>
      </c>
      <c r="B458" s="492"/>
      <c r="C458" s="492"/>
      <c r="D458" s="493"/>
      <c r="E458" s="494"/>
      <c r="F458" s="495"/>
      <c r="G458" s="495"/>
      <c r="H458" s="495"/>
      <c r="I458" s="495"/>
      <c r="J458" s="496"/>
    </row>
    <row r="459" spans="1:10" ht="27" customHeight="1" x14ac:dyDescent="0.2">
      <c r="A459" s="157"/>
      <c r="B459" s="207"/>
      <c r="C459" s="207"/>
      <c r="D459" s="207"/>
      <c r="E459" s="497" t="s">
        <v>535</v>
      </c>
      <c r="F459" s="498"/>
      <c r="G459" s="497" t="s">
        <v>533</v>
      </c>
      <c r="H459" s="498"/>
      <c r="I459" s="499" t="s">
        <v>849</v>
      </c>
      <c r="J459" s="500"/>
    </row>
    <row r="460" spans="1:10" x14ac:dyDescent="0.2">
      <c r="A460" s="465" t="s">
        <v>527</v>
      </c>
      <c r="B460" s="466"/>
      <c r="C460" s="466"/>
      <c r="D460" s="467"/>
      <c r="E460" s="474"/>
      <c r="F460" s="474"/>
      <c r="G460" s="474">
        <v>3609597</v>
      </c>
      <c r="H460" s="474"/>
      <c r="I460" s="475"/>
      <c r="J460" s="475"/>
    </row>
    <row r="461" spans="1:10" x14ac:dyDescent="0.2">
      <c r="A461" s="470" t="s">
        <v>528</v>
      </c>
      <c r="B461" s="471"/>
      <c r="C461" s="471"/>
      <c r="D461" s="472"/>
      <c r="E461" s="456"/>
      <c r="F461" s="456"/>
      <c r="G461" s="457">
        <v>745621</v>
      </c>
      <c r="H461" s="457"/>
      <c r="I461" s="473"/>
      <c r="J461" s="473"/>
    </row>
    <row r="462" spans="1:10" x14ac:dyDescent="0.2">
      <c r="A462" s="465" t="s">
        <v>529</v>
      </c>
      <c r="B462" s="466"/>
      <c r="C462" s="466"/>
      <c r="D462" s="467"/>
      <c r="E462" s="474"/>
      <c r="F462" s="474"/>
      <c r="G462" s="474">
        <v>284142</v>
      </c>
      <c r="H462" s="474"/>
      <c r="I462" s="475"/>
      <c r="J462" s="475"/>
    </row>
    <row r="463" spans="1:10" x14ac:dyDescent="0.2">
      <c r="A463" s="470" t="s">
        <v>530</v>
      </c>
      <c r="B463" s="471"/>
      <c r="C463" s="471"/>
      <c r="D463" s="472"/>
      <c r="E463" s="456"/>
      <c r="F463" s="456"/>
      <c r="G463" s="457">
        <v>5194</v>
      </c>
      <c r="H463" s="457"/>
      <c r="I463" s="473"/>
      <c r="J463" s="473"/>
    </row>
    <row r="464" spans="1:10" x14ac:dyDescent="0.2">
      <c r="A464" s="465" t="s">
        <v>531</v>
      </c>
      <c r="B464" s="466"/>
      <c r="C464" s="466"/>
      <c r="D464" s="467"/>
      <c r="E464" s="474"/>
      <c r="F464" s="474"/>
      <c r="G464" s="474"/>
      <c r="H464" s="474"/>
      <c r="I464" s="475"/>
      <c r="J464" s="475"/>
    </row>
    <row r="465" spans="1:10" x14ac:dyDescent="0.2">
      <c r="A465" s="470" t="s">
        <v>532</v>
      </c>
      <c r="B465" s="471"/>
      <c r="C465" s="471"/>
      <c r="D465" s="472"/>
      <c r="E465" s="456"/>
      <c r="F465" s="456"/>
      <c r="G465" s="457"/>
      <c r="H465" s="457"/>
      <c r="I465" s="473"/>
      <c r="J465" s="473"/>
    </row>
    <row r="466" spans="1:10" x14ac:dyDescent="0.2">
      <c r="A466" s="465" t="s">
        <v>537</v>
      </c>
      <c r="B466" s="466"/>
      <c r="C466" s="466"/>
      <c r="D466" s="467"/>
      <c r="E466" s="468"/>
      <c r="F466" s="468"/>
      <c r="G466" s="468"/>
      <c r="H466" s="468"/>
      <c r="I466" s="469"/>
      <c r="J466" s="469"/>
    </row>
    <row r="467" spans="1:10" x14ac:dyDescent="0.2">
      <c r="A467" s="453"/>
      <c r="B467" s="454"/>
      <c r="C467" s="454"/>
      <c r="D467" s="455"/>
      <c r="E467" s="456"/>
      <c r="F467" s="456"/>
      <c r="G467" s="457"/>
      <c r="H467" s="457"/>
      <c r="I467" s="457"/>
      <c r="J467" s="457"/>
    </row>
    <row r="468" spans="1:10" x14ac:dyDescent="0.2">
      <c r="A468" s="453"/>
      <c r="B468" s="454"/>
      <c r="C468" s="454"/>
      <c r="D468" s="455"/>
      <c r="E468" s="456"/>
      <c r="F468" s="456"/>
      <c r="G468" s="457"/>
      <c r="H468" s="457"/>
      <c r="I468" s="457"/>
      <c r="J468" s="457"/>
    </row>
    <row r="469" spans="1:10" x14ac:dyDescent="0.2">
      <c r="A469" s="453"/>
      <c r="B469" s="454"/>
      <c r="C469" s="454"/>
      <c r="D469" s="455"/>
      <c r="E469" s="456"/>
      <c r="F469" s="456"/>
      <c r="G469" s="457"/>
      <c r="H469" s="457"/>
      <c r="I469" s="457"/>
      <c r="J469" s="457"/>
    </row>
    <row r="470" spans="1:10" x14ac:dyDescent="0.2">
      <c r="A470" s="458" t="s">
        <v>534</v>
      </c>
      <c r="B470" s="459"/>
      <c r="C470" s="459"/>
      <c r="D470" s="460"/>
      <c r="E470" s="461">
        <f>SUM(E460:E469)</f>
        <v>0</v>
      </c>
      <c r="F470" s="461"/>
      <c r="G470" s="461">
        <f>SUM(G460:G469)</f>
        <v>4644554</v>
      </c>
      <c r="H470" s="461"/>
      <c r="I470" s="461">
        <f>SUM(I460:I469)</f>
        <v>0</v>
      </c>
      <c r="J470" s="461"/>
    </row>
    <row r="471" spans="1:10" x14ac:dyDescent="0.2">
      <c r="A471" s="462" t="s">
        <v>861</v>
      </c>
      <c r="B471" s="463"/>
      <c r="C471" s="463"/>
      <c r="D471" s="463"/>
      <c r="E471" s="463"/>
      <c r="F471" s="463"/>
      <c r="G471" s="463"/>
      <c r="H471" s="463"/>
      <c r="I471" s="463"/>
      <c r="J471" s="464"/>
    </row>
    <row r="472" spans="1:10" x14ac:dyDescent="0.2">
      <c r="A472" s="439" t="s">
        <v>862</v>
      </c>
      <c r="B472" s="440"/>
      <c r="C472" s="440"/>
      <c r="D472" s="440"/>
      <c r="E472" s="440"/>
      <c r="F472" s="440"/>
      <c r="G472" s="440"/>
      <c r="H472" s="440"/>
      <c r="I472" s="440"/>
      <c r="J472" s="441"/>
    </row>
    <row r="473" spans="1:10" x14ac:dyDescent="0.2">
      <c r="A473" s="439" t="s">
        <v>863</v>
      </c>
      <c r="B473" s="440"/>
      <c r="C473" s="440"/>
      <c r="D473" s="440"/>
      <c r="E473" s="440"/>
      <c r="F473" s="440"/>
      <c r="G473" s="440"/>
      <c r="H473" s="440"/>
      <c r="I473" s="440"/>
      <c r="J473" s="441"/>
    </row>
    <row r="474" spans="1:10" x14ac:dyDescent="0.2">
      <c r="A474" s="442" t="s">
        <v>864</v>
      </c>
      <c r="B474" s="443"/>
      <c r="C474" s="443"/>
      <c r="D474" s="443"/>
      <c r="E474" s="443"/>
      <c r="F474" s="443"/>
      <c r="G474" s="443"/>
      <c r="H474" s="443"/>
      <c r="I474" s="443"/>
      <c r="J474" s="444"/>
    </row>
    <row r="475" spans="1:10" x14ac:dyDescent="0.2">
      <c r="A475" s="326" t="s">
        <v>947</v>
      </c>
      <c r="B475" s="445"/>
      <c r="C475" s="445"/>
      <c r="D475" s="445"/>
      <c r="E475" s="445"/>
      <c r="F475" s="445"/>
      <c r="G475" s="445"/>
      <c r="H475" s="445"/>
      <c r="I475" s="445"/>
      <c r="J475" s="446"/>
    </row>
    <row r="476" spans="1:10" x14ac:dyDescent="0.2">
      <c r="A476" s="447"/>
      <c r="B476" s="448"/>
      <c r="C476" s="448"/>
      <c r="D476" s="448"/>
      <c r="E476" s="448"/>
      <c r="F476" s="448"/>
      <c r="G476" s="448"/>
      <c r="H476" s="448"/>
      <c r="I476" s="448"/>
      <c r="J476" s="449"/>
    </row>
    <row r="477" spans="1:10" x14ac:dyDescent="0.2">
      <c r="A477" s="447"/>
      <c r="B477" s="448"/>
      <c r="C477" s="448"/>
      <c r="D477" s="448"/>
      <c r="E477" s="448"/>
      <c r="F477" s="448"/>
      <c r="G477" s="448"/>
      <c r="H477" s="448"/>
      <c r="I477" s="448"/>
      <c r="J477" s="449"/>
    </row>
    <row r="478" spans="1:10" x14ac:dyDescent="0.2">
      <c r="A478" s="447"/>
      <c r="B478" s="448"/>
      <c r="C478" s="448"/>
      <c r="D478" s="448"/>
      <c r="E478" s="448"/>
      <c r="F478" s="448"/>
      <c r="G478" s="448"/>
      <c r="H478" s="448"/>
      <c r="I478" s="448"/>
      <c r="J478" s="449"/>
    </row>
    <row r="479" spans="1:10" x14ac:dyDescent="0.2">
      <c r="A479" s="447"/>
      <c r="B479" s="448"/>
      <c r="C479" s="448"/>
      <c r="D479" s="448"/>
      <c r="E479" s="448"/>
      <c r="F479" s="448"/>
      <c r="G479" s="448"/>
      <c r="H479" s="448"/>
      <c r="I479" s="448"/>
      <c r="J479" s="449"/>
    </row>
    <row r="480" spans="1:10" x14ac:dyDescent="0.2">
      <c r="A480" s="447"/>
      <c r="B480" s="448"/>
      <c r="C480" s="448"/>
      <c r="D480" s="448"/>
      <c r="E480" s="448"/>
      <c r="F480" s="448"/>
      <c r="G480" s="448"/>
      <c r="H480" s="448"/>
      <c r="I480" s="448"/>
      <c r="J480" s="449"/>
    </row>
    <row r="481" spans="1:10" x14ac:dyDescent="0.2">
      <c r="A481" s="447"/>
      <c r="B481" s="448"/>
      <c r="C481" s="448"/>
      <c r="D481" s="448"/>
      <c r="E481" s="448"/>
      <c r="F481" s="448"/>
      <c r="G481" s="448"/>
      <c r="H481" s="448"/>
      <c r="I481" s="448"/>
      <c r="J481" s="449"/>
    </row>
    <row r="482" spans="1:10" x14ac:dyDescent="0.2">
      <c r="A482" s="447"/>
      <c r="B482" s="448"/>
      <c r="C482" s="448"/>
      <c r="D482" s="448"/>
      <c r="E482" s="448"/>
      <c r="F482" s="448"/>
      <c r="G482" s="448"/>
      <c r="H482" s="448"/>
      <c r="I482" s="448"/>
      <c r="J482" s="449"/>
    </row>
    <row r="483" spans="1:10" x14ac:dyDescent="0.2">
      <c r="A483" s="447"/>
      <c r="B483" s="448"/>
      <c r="C483" s="448"/>
      <c r="D483" s="448"/>
      <c r="E483" s="448"/>
      <c r="F483" s="448"/>
      <c r="G483" s="448"/>
      <c r="H483" s="448"/>
      <c r="I483" s="448"/>
      <c r="J483" s="449"/>
    </row>
    <row r="484" spans="1:10" x14ac:dyDescent="0.2">
      <c r="A484" s="447"/>
      <c r="B484" s="448"/>
      <c r="C484" s="448"/>
      <c r="D484" s="448"/>
      <c r="E484" s="448"/>
      <c r="F484" s="448"/>
      <c r="G484" s="448"/>
      <c r="H484" s="448"/>
      <c r="I484" s="448"/>
      <c r="J484" s="449"/>
    </row>
    <row r="485" spans="1:10" x14ac:dyDescent="0.2">
      <c r="A485" s="447"/>
      <c r="B485" s="448"/>
      <c r="C485" s="448"/>
      <c r="D485" s="448"/>
      <c r="E485" s="448"/>
      <c r="F485" s="448"/>
      <c r="G485" s="448"/>
      <c r="H485" s="448"/>
      <c r="I485" s="448"/>
      <c r="J485" s="449"/>
    </row>
    <row r="486" spans="1:10" x14ac:dyDescent="0.2">
      <c r="A486" s="447"/>
      <c r="B486" s="448"/>
      <c r="C486" s="448"/>
      <c r="D486" s="448"/>
      <c r="E486" s="448"/>
      <c r="F486" s="448"/>
      <c r="G486" s="448"/>
      <c r="H486" s="448"/>
      <c r="I486" s="448"/>
      <c r="J486" s="449"/>
    </row>
    <row r="487" spans="1:10" x14ac:dyDescent="0.2">
      <c r="A487" s="447"/>
      <c r="B487" s="448"/>
      <c r="C487" s="448"/>
      <c r="D487" s="448"/>
      <c r="E487" s="448"/>
      <c r="F487" s="448"/>
      <c r="G487" s="448"/>
      <c r="H487" s="448"/>
      <c r="I487" s="448"/>
      <c r="J487" s="449"/>
    </row>
    <row r="488" spans="1:10" x14ac:dyDescent="0.2">
      <c r="A488" s="447"/>
      <c r="B488" s="448"/>
      <c r="C488" s="448"/>
      <c r="D488" s="448"/>
      <c r="E488" s="448"/>
      <c r="F488" s="448"/>
      <c r="G488" s="448"/>
      <c r="H488" s="448"/>
      <c r="I488" s="448"/>
      <c r="J488" s="449"/>
    </row>
    <row r="489" spans="1:10" x14ac:dyDescent="0.2">
      <c r="A489" s="447"/>
      <c r="B489" s="448"/>
      <c r="C489" s="448"/>
      <c r="D489" s="448"/>
      <c r="E489" s="448"/>
      <c r="F489" s="448"/>
      <c r="G489" s="448"/>
      <c r="H489" s="448"/>
      <c r="I489" s="448"/>
      <c r="J489" s="449"/>
    </row>
    <row r="490" spans="1:10" x14ac:dyDescent="0.2">
      <c r="A490" s="447"/>
      <c r="B490" s="448"/>
      <c r="C490" s="448"/>
      <c r="D490" s="448"/>
      <c r="E490" s="448"/>
      <c r="F490" s="448"/>
      <c r="G490" s="448"/>
      <c r="H490" s="448"/>
      <c r="I490" s="448"/>
      <c r="J490" s="449"/>
    </row>
    <row r="491" spans="1:10" x14ac:dyDescent="0.2">
      <c r="A491" s="447"/>
      <c r="B491" s="448"/>
      <c r="C491" s="448"/>
      <c r="D491" s="448"/>
      <c r="E491" s="448"/>
      <c r="F491" s="448"/>
      <c r="G491" s="448"/>
      <c r="H491" s="448"/>
      <c r="I491" s="448"/>
      <c r="J491" s="449"/>
    </row>
    <row r="492" spans="1:10" x14ac:dyDescent="0.2">
      <c r="A492" s="447"/>
      <c r="B492" s="448"/>
      <c r="C492" s="448"/>
      <c r="D492" s="448"/>
      <c r="E492" s="448"/>
      <c r="F492" s="448"/>
      <c r="G492" s="448"/>
      <c r="H492" s="448"/>
      <c r="I492" s="448"/>
      <c r="J492" s="449"/>
    </row>
    <row r="493" spans="1:10" x14ac:dyDescent="0.2">
      <c r="A493" s="447"/>
      <c r="B493" s="448"/>
      <c r="C493" s="448"/>
      <c r="D493" s="448"/>
      <c r="E493" s="448"/>
      <c r="F493" s="448"/>
      <c r="G493" s="448"/>
      <c r="H493" s="448"/>
      <c r="I493" s="448"/>
      <c r="J493" s="449"/>
    </row>
    <row r="494" spans="1:10" x14ac:dyDescent="0.2">
      <c r="A494" s="447"/>
      <c r="B494" s="448"/>
      <c r="C494" s="448"/>
      <c r="D494" s="448"/>
      <c r="E494" s="448"/>
      <c r="F494" s="448"/>
      <c r="G494" s="448"/>
      <c r="H494" s="448"/>
      <c r="I494" s="448"/>
      <c r="J494" s="449"/>
    </row>
    <row r="495" spans="1:10" x14ac:dyDescent="0.2">
      <c r="A495" s="447"/>
      <c r="B495" s="448"/>
      <c r="C495" s="448"/>
      <c r="D495" s="448"/>
      <c r="E495" s="448"/>
      <c r="F495" s="448"/>
      <c r="G495" s="448"/>
      <c r="H495" s="448"/>
      <c r="I495" s="448"/>
      <c r="J495" s="449"/>
    </row>
    <row r="496" spans="1:10" x14ac:dyDescent="0.2">
      <c r="A496" s="447"/>
      <c r="B496" s="448"/>
      <c r="C496" s="448"/>
      <c r="D496" s="448"/>
      <c r="E496" s="448"/>
      <c r="F496" s="448"/>
      <c r="G496" s="448"/>
      <c r="H496" s="448"/>
      <c r="I496" s="448"/>
      <c r="J496" s="449"/>
    </row>
    <row r="497" spans="1:10" x14ac:dyDescent="0.2">
      <c r="A497" s="447"/>
      <c r="B497" s="448"/>
      <c r="C497" s="448"/>
      <c r="D497" s="448"/>
      <c r="E497" s="448"/>
      <c r="F497" s="448"/>
      <c r="G497" s="448"/>
      <c r="H497" s="448"/>
      <c r="I497" s="448"/>
      <c r="J497" s="449"/>
    </row>
    <row r="498" spans="1:10" x14ac:dyDescent="0.2">
      <c r="A498" s="447"/>
      <c r="B498" s="448"/>
      <c r="C498" s="448"/>
      <c r="D498" s="448"/>
      <c r="E498" s="448"/>
      <c r="F498" s="448"/>
      <c r="G498" s="448"/>
      <c r="H498" s="448"/>
      <c r="I498" s="448"/>
      <c r="J498" s="449"/>
    </row>
    <row r="499" spans="1:10" x14ac:dyDescent="0.2">
      <c r="A499" s="447"/>
      <c r="B499" s="448"/>
      <c r="C499" s="448"/>
      <c r="D499" s="448"/>
      <c r="E499" s="448"/>
      <c r="F499" s="448"/>
      <c r="G499" s="448"/>
      <c r="H499" s="448"/>
      <c r="I499" s="448"/>
      <c r="J499" s="449"/>
    </row>
    <row r="500" spans="1:10" x14ac:dyDescent="0.2">
      <c r="A500" s="447"/>
      <c r="B500" s="448"/>
      <c r="C500" s="448"/>
      <c r="D500" s="448"/>
      <c r="E500" s="448"/>
      <c r="F500" s="448"/>
      <c r="G500" s="448"/>
      <c r="H500" s="448"/>
      <c r="I500" s="448"/>
      <c r="J500" s="449"/>
    </row>
    <row r="501" spans="1:10" x14ac:dyDescent="0.2">
      <c r="A501" s="447"/>
      <c r="B501" s="448"/>
      <c r="C501" s="448"/>
      <c r="D501" s="448"/>
      <c r="E501" s="448"/>
      <c r="F501" s="448"/>
      <c r="G501" s="448"/>
      <c r="H501" s="448"/>
      <c r="I501" s="448"/>
      <c r="J501" s="449"/>
    </row>
    <row r="502" spans="1:10" x14ac:dyDescent="0.2">
      <c r="A502" s="447"/>
      <c r="B502" s="448"/>
      <c r="C502" s="448"/>
      <c r="D502" s="448"/>
      <c r="E502" s="448"/>
      <c r="F502" s="448"/>
      <c r="G502" s="448"/>
      <c r="H502" s="448"/>
      <c r="I502" s="448"/>
      <c r="J502" s="449"/>
    </row>
    <row r="503" spans="1:10" x14ac:dyDescent="0.2">
      <c r="A503" s="447"/>
      <c r="B503" s="448"/>
      <c r="C503" s="448"/>
      <c r="D503" s="448"/>
      <c r="E503" s="448"/>
      <c r="F503" s="448"/>
      <c r="G503" s="448"/>
      <c r="H503" s="448"/>
      <c r="I503" s="448"/>
      <c r="J503" s="449"/>
    </row>
    <row r="504" spans="1:10" x14ac:dyDescent="0.2">
      <c r="A504" s="447"/>
      <c r="B504" s="448"/>
      <c r="C504" s="448"/>
      <c r="D504" s="448"/>
      <c r="E504" s="448"/>
      <c r="F504" s="448"/>
      <c r="G504" s="448"/>
      <c r="H504" s="448"/>
      <c r="I504" s="448"/>
      <c r="J504" s="449"/>
    </row>
    <row r="505" spans="1:10" x14ac:dyDescent="0.2">
      <c r="A505" s="447"/>
      <c r="B505" s="448"/>
      <c r="C505" s="448"/>
      <c r="D505" s="448"/>
      <c r="E505" s="448"/>
      <c r="F505" s="448"/>
      <c r="G505" s="448"/>
      <c r="H505" s="448"/>
      <c r="I505" s="448"/>
      <c r="J505" s="449"/>
    </row>
    <row r="506" spans="1:10" x14ac:dyDescent="0.2">
      <c r="A506" s="447"/>
      <c r="B506" s="448"/>
      <c r="C506" s="448"/>
      <c r="D506" s="448"/>
      <c r="E506" s="448"/>
      <c r="F506" s="448"/>
      <c r="G506" s="448"/>
      <c r="H506" s="448"/>
      <c r="I506" s="448"/>
      <c r="J506" s="449"/>
    </row>
    <row r="507" spans="1:10" x14ac:dyDescent="0.2">
      <c r="A507" s="447"/>
      <c r="B507" s="448"/>
      <c r="C507" s="448"/>
      <c r="D507" s="448"/>
      <c r="E507" s="448"/>
      <c r="F507" s="448"/>
      <c r="G507" s="448"/>
      <c r="H507" s="448"/>
      <c r="I507" s="448"/>
      <c r="J507" s="449"/>
    </row>
    <row r="508" spans="1:10" x14ac:dyDescent="0.2">
      <c r="A508" s="447"/>
      <c r="B508" s="448"/>
      <c r="C508" s="448"/>
      <c r="D508" s="448"/>
      <c r="E508" s="448"/>
      <c r="F508" s="448"/>
      <c r="G508" s="448"/>
      <c r="H508" s="448"/>
      <c r="I508" s="448"/>
      <c r="J508" s="449"/>
    </row>
    <row r="509" spans="1:10" x14ac:dyDescent="0.2">
      <c r="A509" s="450"/>
      <c r="B509" s="451"/>
      <c r="C509" s="451"/>
      <c r="D509" s="451"/>
      <c r="E509" s="451"/>
      <c r="F509" s="451"/>
      <c r="G509" s="451"/>
      <c r="H509" s="451"/>
      <c r="I509" s="451"/>
      <c r="J509" s="452"/>
    </row>
    <row r="510" spans="1:10" ht="15.75" x14ac:dyDescent="0.25">
      <c r="A510" s="384" t="s">
        <v>848</v>
      </c>
      <c r="B510" s="385"/>
      <c r="C510" s="385"/>
      <c r="D510" s="385"/>
      <c r="E510" s="385"/>
      <c r="F510" s="385"/>
      <c r="G510" s="385"/>
      <c r="H510" s="382" t="str">
        <f>'CONTACT INFORMATION'!$A$24</f>
        <v>San Bernardino</v>
      </c>
      <c r="I510" s="382"/>
      <c r="J510" s="383"/>
    </row>
    <row r="511" spans="1:10" ht="8.1" customHeight="1" x14ac:dyDescent="0.2">
      <c r="A511" s="163"/>
      <c r="B511" s="163"/>
      <c r="C511" s="163"/>
      <c r="D511" s="163"/>
      <c r="E511" s="163"/>
      <c r="F511" s="163"/>
      <c r="G511" s="163"/>
      <c r="H511" s="163"/>
      <c r="I511" s="163"/>
      <c r="J511" s="163"/>
    </row>
    <row r="512" spans="1:10" ht="15" x14ac:dyDescent="0.25">
      <c r="A512" s="476" t="s">
        <v>856</v>
      </c>
      <c r="B512" s="477"/>
      <c r="C512" s="477"/>
      <c r="D512" s="477"/>
      <c r="E512" s="477"/>
      <c r="F512" s="477"/>
      <c r="G512" s="477"/>
      <c r="H512" s="477"/>
      <c r="I512" s="477"/>
      <c r="J512" s="478"/>
    </row>
    <row r="513" spans="1:10" x14ac:dyDescent="0.2">
      <c r="A513" s="479" t="s">
        <v>854</v>
      </c>
      <c r="B513" s="480"/>
      <c r="C513" s="480"/>
      <c r="D513" s="481"/>
      <c r="E513" s="482" t="s">
        <v>941</v>
      </c>
      <c r="F513" s="483"/>
      <c r="G513" s="483"/>
      <c r="H513" s="483"/>
      <c r="I513" s="483"/>
      <c r="J513" s="484"/>
    </row>
    <row r="514" spans="1:10" x14ac:dyDescent="0.2">
      <c r="A514" s="488" t="s">
        <v>853</v>
      </c>
      <c r="B514" s="489"/>
      <c r="C514" s="489"/>
      <c r="D514" s="490"/>
      <c r="E514" s="485"/>
      <c r="F514" s="486"/>
      <c r="G514" s="486"/>
      <c r="H514" s="486"/>
      <c r="I514" s="486"/>
      <c r="J514" s="487"/>
    </row>
    <row r="515" spans="1:10" x14ac:dyDescent="0.2">
      <c r="A515" s="491" t="s">
        <v>808</v>
      </c>
      <c r="B515" s="492"/>
      <c r="C515" s="492"/>
      <c r="D515" s="493"/>
      <c r="E515" s="494"/>
      <c r="F515" s="495"/>
      <c r="G515" s="495"/>
      <c r="H515" s="495"/>
      <c r="I515" s="495"/>
      <c r="J515" s="496"/>
    </row>
    <row r="516" spans="1:10" ht="27" customHeight="1" x14ac:dyDescent="0.2">
      <c r="A516" s="157"/>
      <c r="B516" s="207"/>
      <c r="C516" s="207"/>
      <c r="D516" s="207"/>
      <c r="E516" s="497" t="s">
        <v>535</v>
      </c>
      <c r="F516" s="498"/>
      <c r="G516" s="497" t="s">
        <v>533</v>
      </c>
      <c r="H516" s="498"/>
      <c r="I516" s="499" t="s">
        <v>849</v>
      </c>
      <c r="J516" s="500"/>
    </row>
    <row r="517" spans="1:10" x14ac:dyDescent="0.2">
      <c r="A517" s="465" t="s">
        <v>527</v>
      </c>
      <c r="B517" s="466"/>
      <c r="C517" s="466"/>
      <c r="D517" s="467"/>
      <c r="E517" s="474"/>
      <c r="F517" s="474"/>
      <c r="G517" s="474">
        <v>5111712</v>
      </c>
      <c r="H517" s="474"/>
      <c r="I517" s="475"/>
      <c r="J517" s="475"/>
    </row>
    <row r="518" spans="1:10" x14ac:dyDescent="0.2">
      <c r="A518" s="470" t="s">
        <v>528</v>
      </c>
      <c r="B518" s="471"/>
      <c r="C518" s="471"/>
      <c r="D518" s="472"/>
      <c r="E518" s="456"/>
      <c r="F518" s="456"/>
      <c r="G518" s="457">
        <v>901036</v>
      </c>
      <c r="H518" s="457"/>
      <c r="I518" s="473"/>
      <c r="J518" s="473"/>
    </row>
    <row r="519" spans="1:10" x14ac:dyDescent="0.2">
      <c r="A519" s="465" t="s">
        <v>529</v>
      </c>
      <c r="B519" s="466"/>
      <c r="C519" s="466"/>
      <c r="D519" s="467"/>
      <c r="E519" s="474"/>
      <c r="F519" s="474"/>
      <c r="G519" s="474"/>
      <c r="H519" s="474"/>
      <c r="I519" s="475"/>
      <c r="J519" s="475"/>
    </row>
    <row r="520" spans="1:10" x14ac:dyDescent="0.2">
      <c r="A520" s="470" t="s">
        <v>530</v>
      </c>
      <c r="B520" s="471"/>
      <c r="C520" s="471"/>
      <c r="D520" s="472"/>
      <c r="E520" s="456"/>
      <c r="F520" s="456"/>
      <c r="G520" s="457"/>
      <c r="H520" s="457"/>
      <c r="I520" s="473"/>
      <c r="J520" s="473"/>
    </row>
    <row r="521" spans="1:10" x14ac:dyDescent="0.2">
      <c r="A521" s="465" t="s">
        <v>531</v>
      </c>
      <c r="B521" s="466"/>
      <c r="C521" s="466"/>
      <c r="D521" s="467"/>
      <c r="E521" s="474"/>
      <c r="F521" s="474"/>
      <c r="G521" s="474"/>
      <c r="H521" s="474"/>
      <c r="I521" s="475"/>
      <c r="J521" s="475"/>
    </row>
    <row r="522" spans="1:10" x14ac:dyDescent="0.2">
      <c r="A522" s="470" t="s">
        <v>532</v>
      </c>
      <c r="B522" s="471"/>
      <c r="C522" s="471"/>
      <c r="D522" s="472"/>
      <c r="E522" s="456"/>
      <c r="F522" s="456"/>
      <c r="G522" s="457"/>
      <c r="H522" s="457"/>
      <c r="I522" s="473"/>
      <c r="J522" s="473"/>
    </row>
    <row r="523" spans="1:10" x14ac:dyDescent="0.2">
      <c r="A523" s="465" t="s">
        <v>537</v>
      </c>
      <c r="B523" s="466"/>
      <c r="C523" s="466"/>
      <c r="D523" s="467"/>
      <c r="E523" s="468"/>
      <c r="F523" s="468"/>
      <c r="G523" s="468"/>
      <c r="H523" s="468"/>
      <c r="I523" s="469"/>
      <c r="J523" s="469"/>
    </row>
    <row r="524" spans="1:10" x14ac:dyDescent="0.2">
      <c r="A524" s="453"/>
      <c r="B524" s="454"/>
      <c r="C524" s="454"/>
      <c r="D524" s="455"/>
      <c r="E524" s="456"/>
      <c r="F524" s="456"/>
      <c r="G524" s="457"/>
      <c r="H524" s="457"/>
      <c r="I524" s="457"/>
      <c r="J524" s="457"/>
    </row>
    <row r="525" spans="1:10" x14ac:dyDescent="0.2">
      <c r="A525" s="453"/>
      <c r="B525" s="454"/>
      <c r="C525" s="454"/>
      <c r="D525" s="455"/>
      <c r="E525" s="456"/>
      <c r="F525" s="456"/>
      <c r="G525" s="457"/>
      <c r="H525" s="457"/>
      <c r="I525" s="457"/>
      <c r="J525" s="457"/>
    </row>
    <row r="526" spans="1:10" x14ac:dyDescent="0.2">
      <c r="A526" s="453"/>
      <c r="B526" s="454"/>
      <c r="C526" s="454"/>
      <c r="D526" s="455"/>
      <c r="E526" s="456"/>
      <c r="F526" s="456"/>
      <c r="G526" s="457"/>
      <c r="H526" s="457"/>
      <c r="I526" s="457"/>
      <c r="J526" s="457"/>
    </row>
    <row r="527" spans="1:10" x14ac:dyDescent="0.2">
      <c r="A527" s="458" t="s">
        <v>534</v>
      </c>
      <c r="B527" s="459"/>
      <c r="C527" s="459"/>
      <c r="D527" s="460"/>
      <c r="E527" s="461">
        <f>SUM(E517:E526)</f>
        <v>0</v>
      </c>
      <c r="F527" s="461"/>
      <c r="G527" s="461">
        <f>SUM(G517:G526)</f>
        <v>6012748</v>
      </c>
      <c r="H527" s="461"/>
      <c r="I527" s="461">
        <f>SUM(I517:I526)</f>
        <v>0</v>
      </c>
      <c r="J527" s="461"/>
    </row>
    <row r="528" spans="1:10" x14ac:dyDescent="0.2">
      <c r="A528" s="462" t="s">
        <v>861</v>
      </c>
      <c r="B528" s="463"/>
      <c r="C528" s="463"/>
      <c r="D528" s="463"/>
      <c r="E528" s="463"/>
      <c r="F528" s="463"/>
      <c r="G528" s="463"/>
      <c r="H528" s="463"/>
      <c r="I528" s="463"/>
      <c r="J528" s="464"/>
    </row>
    <row r="529" spans="1:10" x14ac:dyDescent="0.2">
      <c r="A529" s="439" t="s">
        <v>862</v>
      </c>
      <c r="B529" s="440"/>
      <c r="C529" s="440"/>
      <c r="D529" s="440"/>
      <c r="E529" s="440"/>
      <c r="F529" s="440"/>
      <c r="G529" s="440"/>
      <c r="H529" s="440"/>
      <c r="I529" s="440"/>
      <c r="J529" s="441"/>
    </row>
    <row r="530" spans="1:10" x14ac:dyDescent="0.2">
      <c r="A530" s="439" t="s">
        <v>863</v>
      </c>
      <c r="B530" s="440"/>
      <c r="C530" s="440"/>
      <c r="D530" s="440"/>
      <c r="E530" s="440"/>
      <c r="F530" s="440"/>
      <c r="G530" s="440"/>
      <c r="H530" s="440"/>
      <c r="I530" s="440"/>
      <c r="J530" s="441"/>
    </row>
    <row r="531" spans="1:10" x14ac:dyDescent="0.2">
      <c r="A531" s="442" t="s">
        <v>864</v>
      </c>
      <c r="B531" s="443"/>
      <c r="C531" s="443"/>
      <c r="D531" s="443"/>
      <c r="E531" s="443"/>
      <c r="F531" s="443"/>
      <c r="G531" s="443"/>
      <c r="H531" s="443"/>
      <c r="I531" s="443"/>
      <c r="J531" s="444"/>
    </row>
    <row r="532" spans="1:10" x14ac:dyDescent="0.2">
      <c r="A532" s="326" t="s">
        <v>948</v>
      </c>
      <c r="B532" s="445"/>
      <c r="C532" s="445"/>
      <c r="D532" s="445"/>
      <c r="E532" s="445"/>
      <c r="F532" s="445"/>
      <c r="G532" s="445"/>
      <c r="H532" s="445"/>
      <c r="I532" s="445"/>
      <c r="J532" s="446"/>
    </row>
    <row r="533" spans="1:10" x14ac:dyDescent="0.2">
      <c r="A533" s="447"/>
      <c r="B533" s="448"/>
      <c r="C533" s="448"/>
      <c r="D533" s="448"/>
      <c r="E533" s="448"/>
      <c r="F533" s="448"/>
      <c r="G533" s="448"/>
      <c r="H533" s="448"/>
      <c r="I533" s="448"/>
      <c r="J533" s="449"/>
    </row>
    <row r="534" spans="1:10" x14ac:dyDescent="0.2">
      <c r="A534" s="447"/>
      <c r="B534" s="448"/>
      <c r="C534" s="448"/>
      <c r="D534" s="448"/>
      <c r="E534" s="448"/>
      <c r="F534" s="448"/>
      <c r="G534" s="448"/>
      <c r="H534" s="448"/>
      <c r="I534" s="448"/>
      <c r="J534" s="449"/>
    </row>
    <row r="535" spans="1:10" x14ac:dyDescent="0.2">
      <c r="A535" s="447"/>
      <c r="B535" s="448"/>
      <c r="C535" s="448"/>
      <c r="D535" s="448"/>
      <c r="E535" s="448"/>
      <c r="F535" s="448"/>
      <c r="G535" s="448"/>
      <c r="H535" s="448"/>
      <c r="I535" s="448"/>
      <c r="J535" s="449"/>
    </row>
    <row r="536" spans="1:10" x14ac:dyDescent="0.2">
      <c r="A536" s="447"/>
      <c r="B536" s="448"/>
      <c r="C536" s="448"/>
      <c r="D536" s="448"/>
      <c r="E536" s="448"/>
      <c r="F536" s="448"/>
      <c r="G536" s="448"/>
      <c r="H536" s="448"/>
      <c r="I536" s="448"/>
      <c r="J536" s="449"/>
    </row>
    <row r="537" spans="1:10" x14ac:dyDescent="0.2">
      <c r="A537" s="447"/>
      <c r="B537" s="448"/>
      <c r="C537" s="448"/>
      <c r="D537" s="448"/>
      <c r="E537" s="448"/>
      <c r="F537" s="448"/>
      <c r="G537" s="448"/>
      <c r="H537" s="448"/>
      <c r="I537" s="448"/>
      <c r="J537" s="449"/>
    </row>
    <row r="538" spans="1:10" x14ac:dyDescent="0.2">
      <c r="A538" s="447"/>
      <c r="B538" s="448"/>
      <c r="C538" s="448"/>
      <c r="D538" s="448"/>
      <c r="E538" s="448"/>
      <c r="F538" s="448"/>
      <c r="G538" s="448"/>
      <c r="H538" s="448"/>
      <c r="I538" s="448"/>
      <c r="J538" s="449"/>
    </row>
    <row r="539" spans="1:10" x14ac:dyDescent="0.2">
      <c r="A539" s="447"/>
      <c r="B539" s="448"/>
      <c r="C539" s="448"/>
      <c r="D539" s="448"/>
      <c r="E539" s="448"/>
      <c r="F539" s="448"/>
      <c r="G539" s="448"/>
      <c r="H539" s="448"/>
      <c r="I539" s="448"/>
      <c r="J539" s="449"/>
    </row>
    <row r="540" spans="1:10" x14ac:dyDescent="0.2">
      <c r="A540" s="447"/>
      <c r="B540" s="448"/>
      <c r="C540" s="448"/>
      <c r="D540" s="448"/>
      <c r="E540" s="448"/>
      <c r="F540" s="448"/>
      <c r="G540" s="448"/>
      <c r="H540" s="448"/>
      <c r="I540" s="448"/>
      <c r="J540" s="449"/>
    </row>
    <row r="541" spans="1:10" x14ac:dyDescent="0.2">
      <c r="A541" s="447"/>
      <c r="B541" s="448"/>
      <c r="C541" s="448"/>
      <c r="D541" s="448"/>
      <c r="E541" s="448"/>
      <c r="F541" s="448"/>
      <c r="G541" s="448"/>
      <c r="H541" s="448"/>
      <c r="I541" s="448"/>
      <c r="J541" s="449"/>
    </row>
    <row r="542" spans="1:10" x14ac:dyDescent="0.2">
      <c r="A542" s="447"/>
      <c r="B542" s="448"/>
      <c r="C542" s="448"/>
      <c r="D542" s="448"/>
      <c r="E542" s="448"/>
      <c r="F542" s="448"/>
      <c r="G542" s="448"/>
      <c r="H542" s="448"/>
      <c r="I542" s="448"/>
      <c r="J542" s="449"/>
    </row>
    <row r="543" spans="1:10" x14ac:dyDescent="0.2">
      <c r="A543" s="447"/>
      <c r="B543" s="448"/>
      <c r="C543" s="448"/>
      <c r="D543" s="448"/>
      <c r="E543" s="448"/>
      <c r="F543" s="448"/>
      <c r="G543" s="448"/>
      <c r="H543" s="448"/>
      <c r="I543" s="448"/>
      <c r="J543" s="449"/>
    </row>
    <row r="544" spans="1:10" x14ac:dyDescent="0.2">
      <c r="A544" s="447"/>
      <c r="B544" s="448"/>
      <c r="C544" s="448"/>
      <c r="D544" s="448"/>
      <c r="E544" s="448"/>
      <c r="F544" s="448"/>
      <c r="G544" s="448"/>
      <c r="H544" s="448"/>
      <c r="I544" s="448"/>
      <c r="J544" s="449"/>
    </row>
    <row r="545" spans="1:10" x14ac:dyDescent="0.2">
      <c r="A545" s="447"/>
      <c r="B545" s="448"/>
      <c r="C545" s="448"/>
      <c r="D545" s="448"/>
      <c r="E545" s="448"/>
      <c r="F545" s="448"/>
      <c r="G545" s="448"/>
      <c r="H545" s="448"/>
      <c r="I545" s="448"/>
      <c r="J545" s="449"/>
    </row>
    <row r="546" spans="1:10" x14ac:dyDescent="0.2">
      <c r="A546" s="447"/>
      <c r="B546" s="448"/>
      <c r="C546" s="448"/>
      <c r="D546" s="448"/>
      <c r="E546" s="448"/>
      <c r="F546" s="448"/>
      <c r="G546" s="448"/>
      <c r="H546" s="448"/>
      <c r="I546" s="448"/>
      <c r="J546" s="449"/>
    </row>
    <row r="547" spans="1:10" x14ac:dyDescent="0.2">
      <c r="A547" s="447"/>
      <c r="B547" s="448"/>
      <c r="C547" s="448"/>
      <c r="D547" s="448"/>
      <c r="E547" s="448"/>
      <c r="F547" s="448"/>
      <c r="G547" s="448"/>
      <c r="H547" s="448"/>
      <c r="I547" s="448"/>
      <c r="J547" s="449"/>
    </row>
    <row r="548" spans="1:10" x14ac:dyDescent="0.2">
      <c r="A548" s="447"/>
      <c r="B548" s="448"/>
      <c r="C548" s="448"/>
      <c r="D548" s="448"/>
      <c r="E548" s="448"/>
      <c r="F548" s="448"/>
      <c r="G548" s="448"/>
      <c r="H548" s="448"/>
      <c r="I548" s="448"/>
      <c r="J548" s="449"/>
    </row>
    <row r="549" spans="1:10" x14ac:dyDescent="0.2">
      <c r="A549" s="447"/>
      <c r="B549" s="448"/>
      <c r="C549" s="448"/>
      <c r="D549" s="448"/>
      <c r="E549" s="448"/>
      <c r="F549" s="448"/>
      <c r="G549" s="448"/>
      <c r="H549" s="448"/>
      <c r="I549" s="448"/>
      <c r="J549" s="449"/>
    </row>
    <row r="550" spans="1:10" x14ac:dyDescent="0.2">
      <c r="A550" s="447"/>
      <c r="B550" s="448"/>
      <c r="C550" s="448"/>
      <c r="D550" s="448"/>
      <c r="E550" s="448"/>
      <c r="F550" s="448"/>
      <c r="G550" s="448"/>
      <c r="H550" s="448"/>
      <c r="I550" s="448"/>
      <c r="J550" s="449"/>
    </row>
    <row r="551" spans="1:10" x14ac:dyDescent="0.2">
      <c r="A551" s="447"/>
      <c r="B551" s="448"/>
      <c r="C551" s="448"/>
      <c r="D551" s="448"/>
      <c r="E551" s="448"/>
      <c r="F551" s="448"/>
      <c r="G551" s="448"/>
      <c r="H551" s="448"/>
      <c r="I551" s="448"/>
      <c r="J551" s="449"/>
    </row>
    <row r="552" spans="1:10" x14ac:dyDescent="0.2">
      <c r="A552" s="447"/>
      <c r="B552" s="448"/>
      <c r="C552" s="448"/>
      <c r="D552" s="448"/>
      <c r="E552" s="448"/>
      <c r="F552" s="448"/>
      <c r="G552" s="448"/>
      <c r="H552" s="448"/>
      <c r="I552" s="448"/>
      <c r="J552" s="449"/>
    </row>
    <row r="553" spans="1:10" x14ac:dyDescent="0.2">
      <c r="A553" s="447"/>
      <c r="B553" s="448"/>
      <c r="C553" s="448"/>
      <c r="D553" s="448"/>
      <c r="E553" s="448"/>
      <c r="F553" s="448"/>
      <c r="G553" s="448"/>
      <c r="H553" s="448"/>
      <c r="I553" s="448"/>
      <c r="J553" s="449"/>
    </row>
    <row r="554" spans="1:10" x14ac:dyDescent="0.2">
      <c r="A554" s="447"/>
      <c r="B554" s="448"/>
      <c r="C554" s="448"/>
      <c r="D554" s="448"/>
      <c r="E554" s="448"/>
      <c r="F554" s="448"/>
      <c r="G554" s="448"/>
      <c r="H554" s="448"/>
      <c r="I554" s="448"/>
      <c r="J554" s="449"/>
    </row>
    <row r="555" spans="1:10" x14ac:dyDescent="0.2">
      <c r="A555" s="447"/>
      <c r="B555" s="448"/>
      <c r="C555" s="448"/>
      <c r="D555" s="448"/>
      <c r="E555" s="448"/>
      <c r="F555" s="448"/>
      <c r="G555" s="448"/>
      <c r="H555" s="448"/>
      <c r="I555" s="448"/>
      <c r="J555" s="449"/>
    </row>
    <row r="556" spans="1:10" x14ac:dyDescent="0.2">
      <c r="A556" s="447"/>
      <c r="B556" s="448"/>
      <c r="C556" s="448"/>
      <c r="D556" s="448"/>
      <c r="E556" s="448"/>
      <c r="F556" s="448"/>
      <c r="G556" s="448"/>
      <c r="H556" s="448"/>
      <c r="I556" s="448"/>
      <c r="J556" s="449"/>
    </row>
    <row r="557" spans="1:10" x14ac:dyDescent="0.2">
      <c r="A557" s="447"/>
      <c r="B557" s="448"/>
      <c r="C557" s="448"/>
      <c r="D557" s="448"/>
      <c r="E557" s="448"/>
      <c r="F557" s="448"/>
      <c r="G557" s="448"/>
      <c r="H557" s="448"/>
      <c r="I557" s="448"/>
      <c r="J557" s="449"/>
    </row>
    <row r="558" spans="1:10" x14ac:dyDescent="0.2">
      <c r="A558" s="447"/>
      <c r="B558" s="448"/>
      <c r="C558" s="448"/>
      <c r="D558" s="448"/>
      <c r="E558" s="448"/>
      <c r="F558" s="448"/>
      <c r="G558" s="448"/>
      <c r="H558" s="448"/>
      <c r="I558" s="448"/>
      <c r="J558" s="449"/>
    </row>
    <row r="559" spans="1:10" x14ac:dyDescent="0.2">
      <c r="A559" s="447"/>
      <c r="B559" s="448"/>
      <c r="C559" s="448"/>
      <c r="D559" s="448"/>
      <c r="E559" s="448"/>
      <c r="F559" s="448"/>
      <c r="G559" s="448"/>
      <c r="H559" s="448"/>
      <c r="I559" s="448"/>
      <c r="J559" s="449"/>
    </row>
    <row r="560" spans="1:10" x14ac:dyDescent="0.2">
      <c r="A560" s="447"/>
      <c r="B560" s="448"/>
      <c r="C560" s="448"/>
      <c r="D560" s="448"/>
      <c r="E560" s="448"/>
      <c r="F560" s="448"/>
      <c r="G560" s="448"/>
      <c r="H560" s="448"/>
      <c r="I560" s="448"/>
      <c r="J560" s="449"/>
    </row>
    <row r="561" spans="1:10" x14ac:dyDescent="0.2">
      <c r="A561" s="447"/>
      <c r="B561" s="448"/>
      <c r="C561" s="448"/>
      <c r="D561" s="448"/>
      <c r="E561" s="448"/>
      <c r="F561" s="448"/>
      <c r="G561" s="448"/>
      <c r="H561" s="448"/>
      <c r="I561" s="448"/>
      <c r="J561" s="449"/>
    </row>
    <row r="562" spans="1:10" x14ac:dyDescent="0.2">
      <c r="A562" s="447"/>
      <c r="B562" s="448"/>
      <c r="C562" s="448"/>
      <c r="D562" s="448"/>
      <c r="E562" s="448"/>
      <c r="F562" s="448"/>
      <c r="G562" s="448"/>
      <c r="H562" s="448"/>
      <c r="I562" s="448"/>
      <c r="J562" s="449"/>
    </row>
    <row r="563" spans="1:10" x14ac:dyDescent="0.2">
      <c r="A563" s="447"/>
      <c r="B563" s="448"/>
      <c r="C563" s="448"/>
      <c r="D563" s="448"/>
      <c r="E563" s="448"/>
      <c r="F563" s="448"/>
      <c r="G563" s="448"/>
      <c r="H563" s="448"/>
      <c r="I563" s="448"/>
      <c r="J563" s="449"/>
    </row>
    <row r="564" spans="1:10" x14ac:dyDescent="0.2">
      <c r="A564" s="447"/>
      <c r="B564" s="448"/>
      <c r="C564" s="448"/>
      <c r="D564" s="448"/>
      <c r="E564" s="448"/>
      <c r="F564" s="448"/>
      <c r="G564" s="448"/>
      <c r="H564" s="448"/>
      <c r="I564" s="448"/>
      <c r="J564" s="449"/>
    </row>
    <row r="565" spans="1:10" x14ac:dyDescent="0.2">
      <c r="A565" s="447"/>
      <c r="B565" s="448"/>
      <c r="C565" s="448"/>
      <c r="D565" s="448"/>
      <c r="E565" s="448"/>
      <c r="F565" s="448"/>
      <c r="G565" s="448"/>
      <c r="H565" s="448"/>
      <c r="I565" s="448"/>
      <c r="J565" s="449"/>
    </row>
    <row r="566" spans="1:10" x14ac:dyDescent="0.2">
      <c r="A566" s="447"/>
      <c r="B566" s="448"/>
      <c r="C566" s="448"/>
      <c r="D566" s="448"/>
      <c r="E566" s="448"/>
      <c r="F566" s="448"/>
      <c r="G566" s="448"/>
      <c r="H566" s="448"/>
      <c r="I566" s="448"/>
      <c r="J566" s="449"/>
    </row>
    <row r="567" spans="1:10" x14ac:dyDescent="0.2">
      <c r="A567" s="447"/>
      <c r="B567" s="448"/>
      <c r="C567" s="448"/>
      <c r="D567" s="448"/>
      <c r="E567" s="448"/>
      <c r="F567" s="448"/>
      <c r="G567" s="448"/>
      <c r="H567" s="448"/>
      <c r="I567" s="448"/>
      <c r="J567" s="449"/>
    </row>
    <row r="568" spans="1:10" x14ac:dyDescent="0.2">
      <c r="A568" s="447"/>
      <c r="B568" s="448"/>
      <c r="C568" s="448"/>
      <c r="D568" s="448"/>
      <c r="E568" s="448"/>
      <c r="F568" s="448"/>
      <c r="G568" s="448"/>
      <c r="H568" s="448"/>
      <c r="I568" s="448"/>
      <c r="J568" s="449"/>
    </row>
    <row r="569" spans="1:10" x14ac:dyDescent="0.2">
      <c r="A569" s="447"/>
      <c r="B569" s="448"/>
      <c r="C569" s="448"/>
      <c r="D569" s="448"/>
      <c r="E569" s="448"/>
      <c r="F569" s="448"/>
      <c r="G569" s="448"/>
      <c r="H569" s="448"/>
      <c r="I569" s="448"/>
      <c r="J569" s="449"/>
    </row>
    <row r="570" spans="1:10" x14ac:dyDescent="0.2">
      <c r="A570" s="447"/>
      <c r="B570" s="448"/>
      <c r="C570" s="448"/>
      <c r="D570" s="448"/>
      <c r="E570" s="448"/>
      <c r="F570" s="448"/>
      <c r="G570" s="448"/>
      <c r="H570" s="448"/>
      <c r="I570" s="448"/>
      <c r="J570" s="449"/>
    </row>
    <row r="571" spans="1:10" x14ac:dyDescent="0.2">
      <c r="A571" s="447"/>
      <c r="B571" s="448"/>
      <c r="C571" s="448"/>
      <c r="D571" s="448"/>
      <c r="E571" s="448"/>
      <c r="F571" s="448"/>
      <c r="G571" s="448"/>
      <c r="H571" s="448"/>
      <c r="I571" s="448"/>
      <c r="J571" s="449"/>
    </row>
    <row r="572" spans="1:10" x14ac:dyDescent="0.2">
      <c r="A572" s="447"/>
      <c r="B572" s="448"/>
      <c r="C572" s="448"/>
      <c r="D572" s="448"/>
      <c r="E572" s="448"/>
      <c r="F572" s="448"/>
      <c r="G572" s="448"/>
      <c r="H572" s="448"/>
      <c r="I572" s="448"/>
      <c r="J572" s="449"/>
    </row>
    <row r="573" spans="1:10" x14ac:dyDescent="0.2">
      <c r="A573" s="447"/>
      <c r="B573" s="448"/>
      <c r="C573" s="448"/>
      <c r="D573" s="448"/>
      <c r="E573" s="448"/>
      <c r="F573" s="448"/>
      <c r="G573" s="448"/>
      <c r="H573" s="448"/>
      <c r="I573" s="448"/>
      <c r="J573" s="449"/>
    </row>
    <row r="574" spans="1:10" x14ac:dyDescent="0.2">
      <c r="A574" s="447"/>
      <c r="B574" s="448"/>
      <c r="C574" s="448"/>
      <c r="D574" s="448"/>
      <c r="E574" s="448"/>
      <c r="F574" s="448"/>
      <c r="G574" s="448"/>
      <c r="H574" s="448"/>
      <c r="I574" s="448"/>
      <c r="J574" s="449"/>
    </row>
    <row r="575" spans="1:10" x14ac:dyDescent="0.2">
      <c r="A575" s="447"/>
      <c r="B575" s="448"/>
      <c r="C575" s="448"/>
      <c r="D575" s="448"/>
      <c r="E575" s="448"/>
      <c r="F575" s="448"/>
      <c r="G575" s="448"/>
      <c r="H575" s="448"/>
      <c r="I575" s="448"/>
      <c r="J575" s="449"/>
    </row>
    <row r="576" spans="1:10" x14ac:dyDescent="0.2">
      <c r="A576" s="447"/>
      <c r="B576" s="448"/>
      <c r="C576" s="448"/>
      <c r="D576" s="448"/>
      <c r="E576" s="448"/>
      <c r="F576" s="448"/>
      <c r="G576" s="448"/>
      <c r="H576" s="448"/>
      <c r="I576" s="448"/>
      <c r="J576" s="449"/>
    </row>
    <row r="577" spans="1:10" x14ac:dyDescent="0.2">
      <c r="A577" s="447"/>
      <c r="B577" s="448"/>
      <c r="C577" s="448"/>
      <c r="D577" s="448"/>
      <c r="E577" s="448"/>
      <c r="F577" s="448"/>
      <c r="G577" s="448"/>
      <c r="H577" s="448"/>
      <c r="I577" s="448"/>
      <c r="J577" s="449"/>
    </row>
    <row r="578" spans="1:10" x14ac:dyDescent="0.2">
      <c r="A578" s="447"/>
      <c r="B578" s="448"/>
      <c r="C578" s="448"/>
      <c r="D578" s="448"/>
      <c r="E578" s="448"/>
      <c r="F578" s="448"/>
      <c r="G578" s="448"/>
      <c r="H578" s="448"/>
      <c r="I578" s="448"/>
      <c r="J578" s="449"/>
    </row>
    <row r="579" spans="1:10" x14ac:dyDescent="0.2">
      <c r="A579" s="447"/>
      <c r="B579" s="448"/>
      <c r="C579" s="448"/>
      <c r="D579" s="448"/>
      <c r="E579" s="448"/>
      <c r="F579" s="448"/>
      <c r="G579" s="448"/>
      <c r="H579" s="448"/>
      <c r="I579" s="448"/>
      <c r="J579" s="449"/>
    </row>
    <row r="580" spans="1:10" x14ac:dyDescent="0.2">
      <c r="A580" s="447"/>
      <c r="B580" s="448"/>
      <c r="C580" s="448"/>
      <c r="D580" s="448"/>
      <c r="E580" s="448"/>
      <c r="F580" s="448"/>
      <c r="G580" s="448"/>
      <c r="H580" s="448"/>
      <c r="I580" s="448"/>
      <c r="J580" s="449"/>
    </row>
    <row r="581" spans="1:10" x14ac:dyDescent="0.2">
      <c r="A581" s="447"/>
      <c r="B581" s="448"/>
      <c r="C581" s="448"/>
      <c r="D581" s="448"/>
      <c r="E581" s="448"/>
      <c r="F581" s="448"/>
      <c r="G581" s="448"/>
      <c r="H581" s="448"/>
      <c r="I581" s="448"/>
      <c r="J581" s="449"/>
    </row>
    <row r="582" spans="1:10" x14ac:dyDescent="0.2">
      <c r="A582" s="447"/>
      <c r="B582" s="448"/>
      <c r="C582" s="448"/>
      <c r="D582" s="448"/>
      <c r="E582" s="448"/>
      <c r="F582" s="448"/>
      <c r="G582" s="448"/>
      <c r="H582" s="448"/>
      <c r="I582" s="448"/>
      <c r="J582" s="449"/>
    </row>
    <row r="583" spans="1:10" x14ac:dyDescent="0.2">
      <c r="A583" s="447"/>
      <c r="B583" s="448"/>
      <c r="C583" s="448"/>
      <c r="D583" s="448"/>
      <c r="E583" s="448"/>
      <c r="F583" s="448"/>
      <c r="G583" s="448"/>
      <c r="H583" s="448"/>
      <c r="I583" s="448"/>
      <c r="J583" s="449"/>
    </row>
    <row r="584" spans="1:10" x14ac:dyDescent="0.2">
      <c r="A584" s="447"/>
      <c r="B584" s="448"/>
      <c r="C584" s="448"/>
      <c r="D584" s="448"/>
      <c r="E584" s="448"/>
      <c r="F584" s="448"/>
      <c r="G584" s="448"/>
      <c r="H584" s="448"/>
      <c r="I584" s="448"/>
      <c r="J584" s="449"/>
    </row>
    <row r="585" spans="1:10" x14ac:dyDescent="0.2">
      <c r="A585" s="447"/>
      <c r="B585" s="448"/>
      <c r="C585" s="448"/>
      <c r="D585" s="448"/>
      <c r="E585" s="448"/>
      <c r="F585" s="448"/>
      <c r="G585" s="448"/>
      <c r="H585" s="448"/>
      <c r="I585" s="448"/>
      <c r="J585" s="449"/>
    </row>
    <row r="586" spans="1:10" x14ac:dyDescent="0.2">
      <c r="A586" s="447"/>
      <c r="B586" s="448"/>
      <c r="C586" s="448"/>
      <c r="D586" s="448"/>
      <c r="E586" s="448"/>
      <c r="F586" s="448"/>
      <c r="G586" s="448"/>
      <c r="H586" s="448"/>
      <c r="I586" s="448"/>
      <c r="J586" s="449"/>
    </row>
    <row r="587" spans="1:10" x14ac:dyDescent="0.2">
      <c r="A587" s="447"/>
      <c r="B587" s="448"/>
      <c r="C587" s="448"/>
      <c r="D587" s="448"/>
      <c r="E587" s="448"/>
      <c r="F587" s="448"/>
      <c r="G587" s="448"/>
      <c r="H587" s="448"/>
      <c r="I587" s="448"/>
      <c r="J587" s="449"/>
    </row>
    <row r="588" spans="1:10" x14ac:dyDescent="0.2">
      <c r="A588" s="447"/>
      <c r="B588" s="448"/>
      <c r="C588" s="448"/>
      <c r="D588" s="448"/>
      <c r="E588" s="448"/>
      <c r="F588" s="448"/>
      <c r="G588" s="448"/>
      <c r="H588" s="448"/>
      <c r="I588" s="448"/>
      <c r="J588" s="449"/>
    </row>
    <row r="589" spans="1:10" x14ac:dyDescent="0.2">
      <c r="A589" s="447"/>
      <c r="B589" s="448"/>
      <c r="C589" s="448"/>
      <c r="D589" s="448"/>
      <c r="E589" s="448"/>
      <c r="F589" s="448"/>
      <c r="G589" s="448"/>
      <c r="H589" s="448"/>
      <c r="I589" s="448"/>
      <c r="J589" s="449"/>
    </row>
    <row r="590" spans="1:10" x14ac:dyDescent="0.2">
      <c r="A590" s="447"/>
      <c r="B590" s="448"/>
      <c r="C590" s="448"/>
      <c r="D590" s="448"/>
      <c r="E590" s="448"/>
      <c r="F590" s="448"/>
      <c r="G590" s="448"/>
      <c r="H590" s="448"/>
      <c r="I590" s="448"/>
      <c r="J590" s="449"/>
    </row>
    <row r="591" spans="1:10" x14ac:dyDescent="0.2">
      <c r="A591" s="447"/>
      <c r="B591" s="448"/>
      <c r="C591" s="448"/>
      <c r="D591" s="448"/>
      <c r="E591" s="448"/>
      <c r="F591" s="448"/>
      <c r="G591" s="448"/>
      <c r="H591" s="448"/>
      <c r="I591" s="448"/>
      <c r="J591" s="449"/>
    </row>
    <row r="592" spans="1:10" x14ac:dyDescent="0.2">
      <c r="A592" s="447"/>
      <c r="B592" s="448"/>
      <c r="C592" s="448"/>
      <c r="D592" s="448"/>
      <c r="E592" s="448"/>
      <c r="F592" s="448"/>
      <c r="G592" s="448"/>
      <c r="H592" s="448"/>
      <c r="I592" s="448"/>
      <c r="J592" s="449"/>
    </row>
    <row r="593" spans="1:10" x14ac:dyDescent="0.2">
      <c r="A593" s="447"/>
      <c r="B593" s="448"/>
      <c r="C593" s="448"/>
      <c r="D593" s="448"/>
      <c r="E593" s="448"/>
      <c r="F593" s="448"/>
      <c r="G593" s="448"/>
      <c r="H593" s="448"/>
      <c r="I593" s="448"/>
      <c r="J593" s="449"/>
    </row>
    <row r="594" spans="1:10" x14ac:dyDescent="0.2">
      <c r="A594" s="447"/>
      <c r="B594" s="448"/>
      <c r="C594" s="448"/>
      <c r="D594" s="448"/>
      <c r="E594" s="448"/>
      <c r="F594" s="448"/>
      <c r="G594" s="448"/>
      <c r="H594" s="448"/>
      <c r="I594" s="448"/>
      <c r="J594" s="449"/>
    </row>
    <row r="595" spans="1:10" x14ac:dyDescent="0.2">
      <c r="A595" s="447"/>
      <c r="B595" s="448"/>
      <c r="C595" s="448"/>
      <c r="D595" s="448"/>
      <c r="E595" s="448"/>
      <c r="F595" s="448"/>
      <c r="G595" s="448"/>
      <c r="H595" s="448"/>
      <c r="I595" s="448"/>
      <c r="J595" s="449"/>
    </row>
    <row r="596" spans="1:10" x14ac:dyDescent="0.2">
      <c r="A596" s="447"/>
      <c r="B596" s="448"/>
      <c r="C596" s="448"/>
      <c r="D596" s="448"/>
      <c r="E596" s="448"/>
      <c r="F596" s="448"/>
      <c r="G596" s="448"/>
      <c r="H596" s="448"/>
      <c r="I596" s="448"/>
      <c r="J596" s="449"/>
    </row>
    <row r="597" spans="1:10" x14ac:dyDescent="0.2">
      <c r="A597" s="447"/>
      <c r="B597" s="448"/>
      <c r="C597" s="448"/>
      <c r="D597" s="448"/>
      <c r="E597" s="448"/>
      <c r="F597" s="448"/>
      <c r="G597" s="448"/>
      <c r="H597" s="448"/>
      <c r="I597" s="448"/>
      <c r="J597" s="449"/>
    </row>
    <row r="598" spans="1:10" x14ac:dyDescent="0.2">
      <c r="A598" s="447"/>
      <c r="B598" s="448"/>
      <c r="C598" s="448"/>
      <c r="D598" s="448"/>
      <c r="E598" s="448"/>
      <c r="F598" s="448"/>
      <c r="G598" s="448"/>
      <c r="H598" s="448"/>
      <c r="I598" s="448"/>
      <c r="J598" s="449"/>
    </row>
    <row r="599" spans="1:10" x14ac:dyDescent="0.2">
      <c r="A599" s="447"/>
      <c r="B599" s="448"/>
      <c r="C599" s="448"/>
      <c r="D599" s="448"/>
      <c r="E599" s="448"/>
      <c r="F599" s="448"/>
      <c r="G599" s="448"/>
      <c r="H599" s="448"/>
      <c r="I599" s="448"/>
      <c r="J599" s="449"/>
    </row>
    <row r="600" spans="1:10" x14ac:dyDescent="0.2">
      <c r="A600" s="447"/>
      <c r="B600" s="448"/>
      <c r="C600" s="448"/>
      <c r="D600" s="448"/>
      <c r="E600" s="448"/>
      <c r="F600" s="448"/>
      <c r="G600" s="448"/>
      <c r="H600" s="448"/>
      <c r="I600" s="448"/>
      <c r="J600" s="449"/>
    </row>
    <row r="601" spans="1:10" x14ac:dyDescent="0.2">
      <c r="A601" s="447"/>
      <c r="B601" s="448"/>
      <c r="C601" s="448"/>
      <c r="D601" s="448"/>
      <c r="E601" s="448"/>
      <c r="F601" s="448"/>
      <c r="G601" s="448"/>
      <c r="H601" s="448"/>
      <c r="I601" s="448"/>
      <c r="J601" s="449"/>
    </row>
    <row r="602" spans="1:10" x14ac:dyDescent="0.2">
      <c r="A602" s="447"/>
      <c r="B602" s="448"/>
      <c r="C602" s="448"/>
      <c r="D602" s="448"/>
      <c r="E602" s="448"/>
      <c r="F602" s="448"/>
      <c r="G602" s="448"/>
      <c r="H602" s="448"/>
      <c r="I602" s="448"/>
      <c r="J602" s="449"/>
    </row>
    <row r="603" spans="1:10" x14ac:dyDescent="0.2">
      <c r="A603" s="447"/>
      <c r="B603" s="448"/>
      <c r="C603" s="448"/>
      <c r="D603" s="448"/>
      <c r="E603" s="448"/>
      <c r="F603" s="448"/>
      <c r="G603" s="448"/>
      <c r="H603" s="448"/>
      <c r="I603" s="448"/>
      <c r="J603" s="449"/>
    </row>
    <row r="604" spans="1:10" x14ac:dyDescent="0.2">
      <c r="A604" s="447"/>
      <c r="B604" s="448"/>
      <c r="C604" s="448"/>
      <c r="D604" s="448"/>
      <c r="E604" s="448"/>
      <c r="F604" s="448"/>
      <c r="G604" s="448"/>
      <c r="H604" s="448"/>
      <c r="I604" s="448"/>
      <c r="J604" s="449"/>
    </row>
    <row r="605" spans="1:10" x14ac:dyDescent="0.2">
      <c r="A605" s="447"/>
      <c r="B605" s="448"/>
      <c r="C605" s="448"/>
      <c r="D605" s="448"/>
      <c r="E605" s="448"/>
      <c r="F605" s="448"/>
      <c r="G605" s="448"/>
      <c r="H605" s="448"/>
      <c r="I605" s="448"/>
      <c r="J605" s="449"/>
    </row>
    <row r="606" spans="1:10" x14ac:dyDescent="0.2">
      <c r="A606" s="447"/>
      <c r="B606" s="448"/>
      <c r="C606" s="448"/>
      <c r="D606" s="448"/>
      <c r="E606" s="448"/>
      <c r="F606" s="448"/>
      <c r="G606" s="448"/>
      <c r="H606" s="448"/>
      <c r="I606" s="448"/>
      <c r="J606" s="449"/>
    </row>
    <row r="607" spans="1:10" x14ac:dyDescent="0.2">
      <c r="A607" s="447"/>
      <c r="B607" s="448"/>
      <c r="C607" s="448"/>
      <c r="D607" s="448"/>
      <c r="E607" s="448"/>
      <c r="F607" s="448"/>
      <c r="G607" s="448"/>
      <c r="H607" s="448"/>
      <c r="I607" s="448"/>
      <c r="J607" s="449"/>
    </row>
    <row r="608" spans="1:10" x14ac:dyDescent="0.2">
      <c r="A608" s="447"/>
      <c r="B608" s="448"/>
      <c r="C608" s="448"/>
      <c r="D608" s="448"/>
      <c r="E608" s="448"/>
      <c r="F608" s="448"/>
      <c r="G608" s="448"/>
      <c r="H608" s="448"/>
      <c r="I608" s="448"/>
      <c r="J608" s="449"/>
    </row>
    <row r="609" spans="1:10" x14ac:dyDescent="0.2">
      <c r="A609" s="447"/>
      <c r="B609" s="448"/>
      <c r="C609" s="448"/>
      <c r="D609" s="448"/>
      <c r="E609" s="448"/>
      <c r="F609" s="448"/>
      <c r="G609" s="448"/>
      <c r="H609" s="448"/>
      <c r="I609" s="448"/>
      <c r="J609" s="449"/>
    </row>
    <row r="610" spans="1:10" x14ac:dyDescent="0.2">
      <c r="A610" s="447"/>
      <c r="B610" s="448"/>
      <c r="C610" s="448"/>
      <c r="D610" s="448"/>
      <c r="E610" s="448"/>
      <c r="F610" s="448"/>
      <c r="G610" s="448"/>
      <c r="H610" s="448"/>
      <c r="I610" s="448"/>
      <c r="J610" s="449"/>
    </row>
    <row r="611" spans="1:10" x14ac:dyDescent="0.2">
      <c r="A611" s="447"/>
      <c r="B611" s="448"/>
      <c r="C611" s="448"/>
      <c r="D611" s="448"/>
      <c r="E611" s="448"/>
      <c r="F611" s="448"/>
      <c r="G611" s="448"/>
      <c r="H611" s="448"/>
      <c r="I611" s="448"/>
      <c r="J611" s="449"/>
    </row>
    <row r="612" spans="1:10" x14ac:dyDescent="0.2">
      <c r="A612" s="447"/>
      <c r="B612" s="448"/>
      <c r="C612" s="448"/>
      <c r="D612" s="448"/>
      <c r="E612" s="448"/>
      <c r="F612" s="448"/>
      <c r="G612" s="448"/>
      <c r="H612" s="448"/>
      <c r="I612" s="448"/>
      <c r="J612" s="449"/>
    </row>
    <row r="613" spans="1:10" x14ac:dyDescent="0.2">
      <c r="A613" s="447"/>
      <c r="B613" s="448"/>
      <c r="C613" s="448"/>
      <c r="D613" s="448"/>
      <c r="E613" s="448"/>
      <c r="F613" s="448"/>
      <c r="G613" s="448"/>
      <c r="H613" s="448"/>
      <c r="I613" s="448"/>
      <c r="J613" s="449"/>
    </row>
    <row r="614" spans="1:10" x14ac:dyDescent="0.2">
      <c r="A614" s="447"/>
      <c r="B614" s="448"/>
      <c r="C614" s="448"/>
      <c r="D614" s="448"/>
      <c r="E614" s="448"/>
      <c r="F614" s="448"/>
      <c r="G614" s="448"/>
      <c r="H614" s="448"/>
      <c r="I614" s="448"/>
      <c r="J614" s="449"/>
    </row>
    <row r="615" spans="1:10" x14ac:dyDescent="0.2">
      <c r="A615" s="447"/>
      <c r="B615" s="448"/>
      <c r="C615" s="448"/>
      <c r="D615" s="448"/>
      <c r="E615" s="448"/>
      <c r="F615" s="448"/>
      <c r="G615" s="448"/>
      <c r="H615" s="448"/>
      <c r="I615" s="448"/>
      <c r="J615" s="449"/>
    </row>
    <row r="616" spans="1:10" x14ac:dyDescent="0.2">
      <c r="A616" s="447"/>
      <c r="B616" s="448"/>
      <c r="C616" s="448"/>
      <c r="D616" s="448"/>
      <c r="E616" s="448"/>
      <c r="F616" s="448"/>
      <c r="G616" s="448"/>
      <c r="H616" s="448"/>
      <c r="I616" s="448"/>
      <c r="J616" s="449"/>
    </row>
    <row r="617" spans="1:10" x14ac:dyDescent="0.2">
      <c r="A617" s="447"/>
      <c r="B617" s="448"/>
      <c r="C617" s="448"/>
      <c r="D617" s="448"/>
      <c r="E617" s="448"/>
      <c r="F617" s="448"/>
      <c r="G617" s="448"/>
      <c r="H617" s="448"/>
      <c r="I617" s="448"/>
      <c r="J617" s="449"/>
    </row>
    <row r="618" spans="1:10" x14ac:dyDescent="0.2">
      <c r="A618" s="447"/>
      <c r="B618" s="448"/>
      <c r="C618" s="448"/>
      <c r="D618" s="448"/>
      <c r="E618" s="448"/>
      <c r="F618" s="448"/>
      <c r="G618" s="448"/>
      <c r="H618" s="448"/>
      <c r="I618" s="448"/>
      <c r="J618" s="449"/>
    </row>
    <row r="619" spans="1:10" x14ac:dyDescent="0.2">
      <c r="A619" s="447"/>
      <c r="B619" s="448"/>
      <c r="C619" s="448"/>
      <c r="D619" s="448"/>
      <c r="E619" s="448"/>
      <c r="F619" s="448"/>
      <c r="G619" s="448"/>
      <c r="H619" s="448"/>
      <c r="I619" s="448"/>
      <c r="J619" s="449"/>
    </row>
    <row r="620" spans="1:10" x14ac:dyDescent="0.2">
      <c r="A620" s="447"/>
      <c r="B620" s="448"/>
      <c r="C620" s="448"/>
      <c r="D620" s="448"/>
      <c r="E620" s="448"/>
      <c r="F620" s="448"/>
      <c r="G620" s="448"/>
      <c r="H620" s="448"/>
      <c r="I620" s="448"/>
      <c r="J620" s="449"/>
    </row>
    <row r="621" spans="1:10" x14ac:dyDescent="0.2">
      <c r="A621" s="447"/>
      <c r="B621" s="448"/>
      <c r="C621" s="448"/>
      <c r="D621" s="448"/>
      <c r="E621" s="448"/>
      <c r="F621" s="448"/>
      <c r="G621" s="448"/>
      <c r="H621" s="448"/>
      <c r="I621" s="448"/>
      <c r="J621" s="449"/>
    </row>
    <row r="622" spans="1:10" x14ac:dyDescent="0.2">
      <c r="A622" s="447"/>
      <c r="B622" s="448"/>
      <c r="C622" s="448"/>
      <c r="D622" s="448"/>
      <c r="E622" s="448"/>
      <c r="F622" s="448"/>
      <c r="G622" s="448"/>
      <c r="H622" s="448"/>
      <c r="I622" s="448"/>
      <c r="J622" s="449"/>
    </row>
    <row r="623" spans="1:10" x14ac:dyDescent="0.2">
      <c r="A623" s="447"/>
      <c r="B623" s="448"/>
      <c r="C623" s="448"/>
      <c r="D623" s="448"/>
      <c r="E623" s="448"/>
      <c r="F623" s="448"/>
      <c r="G623" s="448"/>
      <c r="H623" s="448"/>
      <c r="I623" s="448"/>
      <c r="J623" s="449"/>
    </row>
    <row r="624" spans="1:10" x14ac:dyDescent="0.2">
      <c r="A624" s="447"/>
      <c r="B624" s="448"/>
      <c r="C624" s="448"/>
      <c r="D624" s="448"/>
      <c r="E624" s="448"/>
      <c r="F624" s="448"/>
      <c r="G624" s="448"/>
      <c r="H624" s="448"/>
      <c r="I624" s="448"/>
      <c r="J624" s="449"/>
    </row>
    <row r="625" spans="1:10" x14ac:dyDescent="0.2">
      <c r="A625" s="447"/>
      <c r="B625" s="448"/>
      <c r="C625" s="448"/>
      <c r="D625" s="448"/>
      <c r="E625" s="448"/>
      <c r="F625" s="448"/>
      <c r="G625" s="448"/>
      <c r="H625" s="448"/>
      <c r="I625" s="448"/>
      <c r="J625" s="449"/>
    </row>
    <row r="626" spans="1:10" x14ac:dyDescent="0.2">
      <c r="A626" s="447"/>
      <c r="B626" s="448"/>
      <c r="C626" s="448"/>
      <c r="D626" s="448"/>
      <c r="E626" s="448"/>
      <c r="F626" s="448"/>
      <c r="G626" s="448"/>
      <c r="H626" s="448"/>
      <c r="I626" s="448"/>
      <c r="J626" s="449"/>
    </row>
    <row r="627" spans="1:10" x14ac:dyDescent="0.2">
      <c r="A627" s="447"/>
      <c r="B627" s="448"/>
      <c r="C627" s="448"/>
      <c r="D627" s="448"/>
      <c r="E627" s="448"/>
      <c r="F627" s="448"/>
      <c r="G627" s="448"/>
      <c r="H627" s="448"/>
      <c r="I627" s="448"/>
      <c r="J627" s="449"/>
    </row>
    <row r="628" spans="1:10" x14ac:dyDescent="0.2">
      <c r="A628" s="447"/>
      <c r="B628" s="448"/>
      <c r="C628" s="448"/>
      <c r="D628" s="448"/>
      <c r="E628" s="448"/>
      <c r="F628" s="448"/>
      <c r="G628" s="448"/>
      <c r="H628" s="448"/>
      <c r="I628" s="448"/>
      <c r="J628" s="449"/>
    </row>
    <row r="629" spans="1:10" x14ac:dyDescent="0.2">
      <c r="A629" s="447"/>
      <c r="B629" s="448"/>
      <c r="C629" s="448"/>
      <c r="D629" s="448"/>
      <c r="E629" s="448"/>
      <c r="F629" s="448"/>
      <c r="G629" s="448"/>
      <c r="H629" s="448"/>
      <c r="I629" s="448"/>
      <c r="J629" s="449"/>
    </row>
    <row r="630" spans="1:10" x14ac:dyDescent="0.2">
      <c r="A630" s="447"/>
      <c r="B630" s="448"/>
      <c r="C630" s="448"/>
      <c r="D630" s="448"/>
      <c r="E630" s="448"/>
      <c r="F630" s="448"/>
      <c r="G630" s="448"/>
      <c r="H630" s="448"/>
      <c r="I630" s="448"/>
      <c r="J630" s="449"/>
    </row>
    <row r="631" spans="1:10" x14ac:dyDescent="0.2">
      <c r="A631" s="447"/>
      <c r="B631" s="448"/>
      <c r="C631" s="448"/>
      <c r="D631" s="448"/>
      <c r="E631" s="448"/>
      <c r="F631" s="448"/>
      <c r="G631" s="448"/>
      <c r="H631" s="448"/>
      <c r="I631" s="448"/>
      <c r="J631" s="449"/>
    </row>
    <row r="632" spans="1:10" x14ac:dyDescent="0.2">
      <c r="A632" s="447"/>
      <c r="B632" s="448"/>
      <c r="C632" s="448"/>
      <c r="D632" s="448"/>
      <c r="E632" s="448"/>
      <c r="F632" s="448"/>
      <c r="G632" s="448"/>
      <c r="H632" s="448"/>
      <c r="I632" s="448"/>
      <c r="J632" s="449"/>
    </row>
    <row r="633" spans="1:10" x14ac:dyDescent="0.2">
      <c r="A633" s="447"/>
      <c r="B633" s="448"/>
      <c r="C633" s="448"/>
      <c r="D633" s="448"/>
      <c r="E633" s="448"/>
      <c r="F633" s="448"/>
      <c r="G633" s="448"/>
      <c r="H633" s="448"/>
      <c r="I633" s="448"/>
      <c r="J633" s="449"/>
    </row>
    <row r="634" spans="1:10" x14ac:dyDescent="0.2">
      <c r="A634" s="447"/>
      <c r="B634" s="448"/>
      <c r="C634" s="448"/>
      <c r="D634" s="448"/>
      <c r="E634" s="448"/>
      <c r="F634" s="448"/>
      <c r="G634" s="448"/>
      <c r="H634" s="448"/>
      <c r="I634" s="448"/>
      <c r="J634" s="449"/>
    </row>
    <row r="635" spans="1:10" x14ac:dyDescent="0.2">
      <c r="A635" s="447"/>
      <c r="B635" s="448"/>
      <c r="C635" s="448"/>
      <c r="D635" s="448"/>
      <c r="E635" s="448"/>
      <c r="F635" s="448"/>
      <c r="G635" s="448"/>
      <c r="H635" s="448"/>
      <c r="I635" s="448"/>
      <c r="J635" s="449"/>
    </row>
    <row r="636" spans="1:10" x14ac:dyDescent="0.2">
      <c r="A636" s="447"/>
      <c r="B636" s="448"/>
      <c r="C636" s="448"/>
      <c r="D636" s="448"/>
      <c r="E636" s="448"/>
      <c r="F636" s="448"/>
      <c r="G636" s="448"/>
      <c r="H636" s="448"/>
      <c r="I636" s="448"/>
      <c r="J636" s="449"/>
    </row>
    <row r="637" spans="1:10" x14ac:dyDescent="0.2">
      <c r="A637" s="447"/>
      <c r="B637" s="448"/>
      <c r="C637" s="448"/>
      <c r="D637" s="448"/>
      <c r="E637" s="448"/>
      <c r="F637" s="448"/>
      <c r="G637" s="448"/>
      <c r="H637" s="448"/>
      <c r="I637" s="448"/>
      <c r="J637" s="449"/>
    </row>
    <row r="638" spans="1:10" x14ac:dyDescent="0.2">
      <c r="A638" s="447"/>
      <c r="B638" s="448"/>
      <c r="C638" s="448"/>
      <c r="D638" s="448"/>
      <c r="E638" s="448"/>
      <c r="F638" s="448"/>
      <c r="G638" s="448"/>
      <c r="H638" s="448"/>
      <c r="I638" s="448"/>
      <c r="J638" s="449"/>
    </row>
    <row r="639" spans="1:10" x14ac:dyDescent="0.2">
      <c r="A639" s="447"/>
      <c r="B639" s="448"/>
      <c r="C639" s="448"/>
      <c r="D639" s="448"/>
      <c r="E639" s="448"/>
      <c r="F639" s="448"/>
      <c r="G639" s="448"/>
      <c r="H639" s="448"/>
      <c r="I639" s="448"/>
      <c r="J639" s="449"/>
    </row>
    <row r="640" spans="1:10" x14ac:dyDescent="0.2">
      <c r="A640" s="447"/>
      <c r="B640" s="448"/>
      <c r="C640" s="448"/>
      <c r="D640" s="448"/>
      <c r="E640" s="448"/>
      <c r="F640" s="448"/>
      <c r="G640" s="448"/>
      <c r="H640" s="448"/>
      <c r="I640" s="448"/>
      <c r="J640" s="449"/>
    </row>
    <row r="641" spans="1:10" x14ac:dyDescent="0.2">
      <c r="A641" s="447"/>
      <c r="B641" s="448"/>
      <c r="C641" s="448"/>
      <c r="D641" s="448"/>
      <c r="E641" s="448"/>
      <c r="F641" s="448"/>
      <c r="G641" s="448"/>
      <c r="H641" s="448"/>
      <c r="I641" s="448"/>
      <c r="J641" s="449"/>
    </row>
    <row r="642" spans="1:10" x14ac:dyDescent="0.2">
      <c r="A642" s="447"/>
      <c r="B642" s="448"/>
      <c r="C642" s="448"/>
      <c r="D642" s="448"/>
      <c r="E642" s="448"/>
      <c r="F642" s="448"/>
      <c r="G642" s="448"/>
      <c r="H642" s="448"/>
      <c r="I642" s="448"/>
      <c r="J642" s="449"/>
    </row>
    <row r="643" spans="1:10" x14ac:dyDescent="0.2">
      <c r="A643" s="447"/>
      <c r="B643" s="448"/>
      <c r="C643" s="448"/>
      <c r="D643" s="448"/>
      <c r="E643" s="448"/>
      <c r="F643" s="448"/>
      <c r="G643" s="448"/>
      <c r="H643" s="448"/>
      <c r="I643" s="448"/>
      <c r="J643" s="449"/>
    </row>
    <row r="644" spans="1:10" x14ac:dyDescent="0.2">
      <c r="A644" s="447"/>
      <c r="B644" s="448"/>
      <c r="C644" s="448"/>
      <c r="D644" s="448"/>
      <c r="E644" s="448"/>
      <c r="F644" s="448"/>
      <c r="G644" s="448"/>
      <c r="H644" s="448"/>
      <c r="I644" s="448"/>
      <c r="J644" s="449"/>
    </row>
    <row r="645" spans="1:10" x14ac:dyDescent="0.2">
      <c r="A645" s="447"/>
      <c r="B645" s="448"/>
      <c r="C645" s="448"/>
      <c r="D645" s="448"/>
      <c r="E645" s="448"/>
      <c r="F645" s="448"/>
      <c r="G645" s="448"/>
      <c r="H645" s="448"/>
      <c r="I645" s="448"/>
      <c r="J645" s="449"/>
    </row>
    <row r="646" spans="1:10" x14ac:dyDescent="0.2">
      <c r="A646" s="447"/>
      <c r="B646" s="448"/>
      <c r="C646" s="448"/>
      <c r="D646" s="448"/>
      <c r="E646" s="448"/>
      <c r="F646" s="448"/>
      <c r="G646" s="448"/>
      <c r="H646" s="448"/>
      <c r="I646" s="448"/>
      <c r="J646" s="449"/>
    </row>
    <row r="647" spans="1:10" x14ac:dyDescent="0.2">
      <c r="A647" s="447"/>
      <c r="B647" s="448"/>
      <c r="C647" s="448"/>
      <c r="D647" s="448"/>
      <c r="E647" s="448"/>
      <c r="F647" s="448"/>
      <c r="G647" s="448"/>
      <c r="H647" s="448"/>
      <c r="I647" s="448"/>
      <c r="J647" s="449"/>
    </row>
    <row r="648" spans="1:10" x14ac:dyDescent="0.2">
      <c r="A648" s="447"/>
      <c r="B648" s="448"/>
      <c r="C648" s="448"/>
      <c r="D648" s="448"/>
      <c r="E648" s="448"/>
      <c r="F648" s="448"/>
      <c r="G648" s="448"/>
      <c r="H648" s="448"/>
      <c r="I648" s="448"/>
      <c r="J648" s="449"/>
    </row>
    <row r="649" spans="1:10" x14ac:dyDescent="0.2">
      <c r="A649" s="447"/>
      <c r="B649" s="448"/>
      <c r="C649" s="448"/>
      <c r="D649" s="448"/>
      <c r="E649" s="448"/>
      <c r="F649" s="448"/>
      <c r="G649" s="448"/>
      <c r="H649" s="448"/>
      <c r="I649" s="448"/>
      <c r="J649" s="449"/>
    </row>
    <row r="650" spans="1:10" x14ac:dyDescent="0.2">
      <c r="A650" s="447"/>
      <c r="B650" s="448"/>
      <c r="C650" s="448"/>
      <c r="D650" s="448"/>
      <c r="E650" s="448"/>
      <c r="F650" s="448"/>
      <c r="G650" s="448"/>
      <c r="H650" s="448"/>
      <c r="I650" s="448"/>
      <c r="J650" s="449"/>
    </row>
    <row r="651" spans="1:10" x14ac:dyDescent="0.2">
      <c r="A651" s="447"/>
      <c r="B651" s="448"/>
      <c r="C651" s="448"/>
      <c r="D651" s="448"/>
      <c r="E651" s="448"/>
      <c r="F651" s="448"/>
      <c r="G651" s="448"/>
      <c r="H651" s="448"/>
      <c r="I651" s="448"/>
      <c r="J651" s="449"/>
    </row>
    <row r="652" spans="1:10" x14ac:dyDescent="0.2">
      <c r="A652" s="447"/>
      <c r="B652" s="448"/>
      <c r="C652" s="448"/>
      <c r="D652" s="448"/>
      <c r="E652" s="448"/>
      <c r="F652" s="448"/>
      <c r="G652" s="448"/>
      <c r="H652" s="448"/>
      <c r="I652" s="448"/>
      <c r="J652" s="449"/>
    </row>
    <row r="653" spans="1:10" x14ac:dyDescent="0.2">
      <c r="A653" s="447"/>
      <c r="B653" s="448"/>
      <c r="C653" s="448"/>
      <c r="D653" s="448"/>
      <c r="E653" s="448"/>
      <c r="F653" s="448"/>
      <c r="G653" s="448"/>
      <c r="H653" s="448"/>
      <c r="I653" s="448"/>
      <c r="J653" s="449"/>
    </row>
    <row r="654" spans="1:10" x14ac:dyDescent="0.2">
      <c r="A654" s="447"/>
      <c r="B654" s="448"/>
      <c r="C654" s="448"/>
      <c r="D654" s="448"/>
      <c r="E654" s="448"/>
      <c r="F654" s="448"/>
      <c r="G654" s="448"/>
      <c r="H654" s="448"/>
      <c r="I654" s="448"/>
      <c r="J654" s="449"/>
    </row>
    <row r="655" spans="1:10" x14ac:dyDescent="0.2">
      <c r="A655" s="447"/>
      <c r="B655" s="448"/>
      <c r="C655" s="448"/>
      <c r="D655" s="448"/>
      <c r="E655" s="448"/>
      <c r="F655" s="448"/>
      <c r="G655" s="448"/>
      <c r="H655" s="448"/>
      <c r="I655" s="448"/>
      <c r="J655" s="449"/>
    </row>
    <row r="656" spans="1:10" x14ac:dyDescent="0.2">
      <c r="A656" s="447"/>
      <c r="B656" s="448"/>
      <c r="C656" s="448"/>
      <c r="D656" s="448"/>
      <c r="E656" s="448"/>
      <c r="F656" s="448"/>
      <c r="G656" s="448"/>
      <c r="H656" s="448"/>
      <c r="I656" s="448"/>
      <c r="J656" s="449"/>
    </row>
    <row r="657" spans="1:10" x14ac:dyDescent="0.2">
      <c r="A657" s="447"/>
      <c r="B657" s="448"/>
      <c r="C657" s="448"/>
      <c r="D657" s="448"/>
      <c r="E657" s="448"/>
      <c r="F657" s="448"/>
      <c r="G657" s="448"/>
      <c r="H657" s="448"/>
      <c r="I657" s="448"/>
      <c r="J657" s="449"/>
    </row>
    <row r="658" spans="1:10" x14ac:dyDescent="0.2">
      <c r="A658" s="447"/>
      <c r="B658" s="448"/>
      <c r="C658" s="448"/>
      <c r="D658" s="448"/>
      <c r="E658" s="448"/>
      <c r="F658" s="448"/>
      <c r="G658" s="448"/>
      <c r="H658" s="448"/>
      <c r="I658" s="448"/>
      <c r="J658" s="449"/>
    </row>
    <row r="659" spans="1:10" x14ac:dyDescent="0.2">
      <c r="A659" s="447"/>
      <c r="B659" s="448"/>
      <c r="C659" s="448"/>
      <c r="D659" s="448"/>
      <c r="E659" s="448"/>
      <c r="F659" s="448"/>
      <c r="G659" s="448"/>
      <c r="H659" s="448"/>
      <c r="I659" s="448"/>
      <c r="J659" s="449"/>
    </row>
    <row r="660" spans="1:10" x14ac:dyDescent="0.2">
      <c r="A660" s="447"/>
      <c r="B660" s="448"/>
      <c r="C660" s="448"/>
      <c r="D660" s="448"/>
      <c r="E660" s="448"/>
      <c r="F660" s="448"/>
      <c r="G660" s="448"/>
      <c r="H660" s="448"/>
      <c r="I660" s="448"/>
      <c r="J660" s="449"/>
    </row>
    <row r="661" spans="1:10" x14ac:dyDescent="0.2">
      <c r="A661" s="447"/>
      <c r="B661" s="448"/>
      <c r="C661" s="448"/>
      <c r="D661" s="448"/>
      <c r="E661" s="448"/>
      <c r="F661" s="448"/>
      <c r="G661" s="448"/>
      <c r="H661" s="448"/>
      <c r="I661" s="448"/>
      <c r="J661" s="449"/>
    </row>
    <row r="662" spans="1:10" x14ac:dyDescent="0.2">
      <c r="A662" s="447"/>
      <c r="B662" s="448"/>
      <c r="C662" s="448"/>
      <c r="D662" s="448"/>
      <c r="E662" s="448"/>
      <c r="F662" s="448"/>
      <c r="G662" s="448"/>
      <c r="H662" s="448"/>
      <c r="I662" s="448"/>
      <c r="J662" s="449"/>
    </row>
    <row r="663" spans="1:10" x14ac:dyDescent="0.2">
      <c r="A663" s="447"/>
      <c r="B663" s="448"/>
      <c r="C663" s="448"/>
      <c r="D663" s="448"/>
      <c r="E663" s="448"/>
      <c r="F663" s="448"/>
      <c r="G663" s="448"/>
      <c r="H663" s="448"/>
      <c r="I663" s="448"/>
      <c r="J663" s="449"/>
    </row>
    <row r="664" spans="1:10" x14ac:dyDescent="0.2">
      <c r="A664" s="447"/>
      <c r="B664" s="448"/>
      <c r="C664" s="448"/>
      <c r="D664" s="448"/>
      <c r="E664" s="448"/>
      <c r="F664" s="448"/>
      <c r="G664" s="448"/>
      <c r="H664" s="448"/>
      <c r="I664" s="448"/>
      <c r="J664" s="449"/>
    </row>
    <row r="665" spans="1:10" x14ac:dyDescent="0.2">
      <c r="A665" s="447"/>
      <c r="B665" s="448"/>
      <c r="C665" s="448"/>
      <c r="D665" s="448"/>
      <c r="E665" s="448"/>
      <c r="F665" s="448"/>
      <c r="G665" s="448"/>
      <c r="H665" s="448"/>
      <c r="I665" s="448"/>
      <c r="J665" s="449"/>
    </row>
    <row r="666" spans="1:10" x14ac:dyDescent="0.2">
      <c r="A666" s="447"/>
      <c r="B666" s="448"/>
      <c r="C666" s="448"/>
      <c r="D666" s="448"/>
      <c r="E666" s="448"/>
      <c r="F666" s="448"/>
      <c r="G666" s="448"/>
      <c r="H666" s="448"/>
      <c r="I666" s="448"/>
      <c r="J666" s="449"/>
    </row>
    <row r="667" spans="1:10" x14ac:dyDescent="0.2">
      <c r="A667" s="447"/>
      <c r="B667" s="448"/>
      <c r="C667" s="448"/>
      <c r="D667" s="448"/>
      <c r="E667" s="448"/>
      <c r="F667" s="448"/>
      <c r="G667" s="448"/>
      <c r="H667" s="448"/>
      <c r="I667" s="448"/>
      <c r="J667" s="449"/>
    </row>
    <row r="668" spans="1:10" x14ac:dyDescent="0.2">
      <c r="A668" s="447"/>
      <c r="B668" s="448"/>
      <c r="C668" s="448"/>
      <c r="D668" s="448"/>
      <c r="E668" s="448"/>
      <c r="F668" s="448"/>
      <c r="G668" s="448"/>
      <c r="H668" s="448"/>
      <c r="I668" s="448"/>
      <c r="J668" s="449"/>
    </row>
    <row r="669" spans="1:10" x14ac:dyDescent="0.2">
      <c r="A669" s="447"/>
      <c r="B669" s="448"/>
      <c r="C669" s="448"/>
      <c r="D669" s="448"/>
      <c r="E669" s="448"/>
      <c r="F669" s="448"/>
      <c r="G669" s="448"/>
      <c r="H669" s="448"/>
      <c r="I669" s="448"/>
      <c r="J669" s="449"/>
    </row>
    <row r="670" spans="1:10" x14ac:dyDescent="0.2">
      <c r="A670" s="447"/>
      <c r="B670" s="448"/>
      <c r="C670" s="448"/>
      <c r="D670" s="448"/>
      <c r="E670" s="448"/>
      <c r="F670" s="448"/>
      <c r="G670" s="448"/>
      <c r="H670" s="448"/>
      <c r="I670" s="448"/>
      <c r="J670" s="449"/>
    </row>
    <row r="671" spans="1:10" x14ac:dyDescent="0.2">
      <c r="A671" s="447"/>
      <c r="B671" s="448"/>
      <c r="C671" s="448"/>
      <c r="D671" s="448"/>
      <c r="E671" s="448"/>
      <c r="F671" s="448"/>
      <c r="G671" s="448"/>
      <c r="H671" s="448"/>
      <c r="I671" s="448"/>
      <c r="J671" s="449"/>
    </row>
    <row r="672" spans="1:10" x14ac:dyDescent="0.2">
      <c r="A672" s="447"/>
      <c r="B672" s="448"/>
      <c r="C672" s="448"/>
      <c r="D672" s="448"/>
      <c r="E672" s="448"/>
      <c r="F672" s="448"/>
      <c r="G672" s="448"/>
      <c r="H672" s="448"/>
      <c r="I672" s="448"/>
      <c r="J672" s="449"/>
    </row>
    <row r="673" spans="1:10" x14ac:dyDescent="0.2">
      <c r="A673" s="447"/>
      <c r="B673" s="448"/>
      <c r="C673" s="448"/>
      <c r="D673" s="448"/>
      <c r="E673" s="448"/>
      <c r="F673" s="448"/>
      <c r="G673" s="448"/>
      <c r="H673" s="448"/>
      <c r="I673" s="448"/>
      <c r="J673" s="449"/>
    </row>
    <row r="674" spans="1:10" x14ac:dyDescent="0.2">
      <c r="A674" s="447"/>
      <c r="B674" s="448"/>
      <c r="C674" s="448"/>
      <c r="D674" s="448"/>
      <c r="E674" s="448"/>
      <c r="F674" s="448"/>
      <c r="G674" s="448"/>
      <c r="H674" s="448"/>
      <c r="I674" s="448"/>
      <c r="J674" s="449"/>
    </row>
    <row r="675" spans="1:10" x14ac:dyDescent="0.2">
      <c r="A675" s="447"/>
      <c r="B675" s="448"/>
      <c r="C675" s="448"/>
      <c r="D675" s="448"/>
      <c r="E675" s="448"/>
      <c r="F675" s="448"/>
      <c r="G675" s="448"/>
      <c r="H675" s="448"/>
      <c r="I675" s="448"/>
      <c r="J675" s="449"/>
    </row>
    <row r="676" spans="1:10" x14ac:dyDescent="0.2">
      <c r="A676" s="447"/>
      <c r="B676" s="448"/>
      <c r="C676" s="448"/>
      <c r="D676" s="448"/>
      <c r="E676" s="448"/>
      <c r="F676" s="448"/>
      <c r="G676" s="448"/>
      <c r="H676" s="448"/>
      <c r="I676" s="448"/>
      <c r="J676" s="449"/>
    </row>
    <row r="677" spans="1:10" x14ac:dyDescent="0.2">
      <c r="A677" s="447"/>
      <c r="B677" s="448"/>
      <c r="C677" s="448"/>
      <c r="D677" s="448"/>
      <c r="E677" s="448"/>
      <c r="F677" s="448"/>
      <c r="G677" s="448"/>
      <c r="H677" s="448"/>
      <c r="I677" s="448"/>
      <c r="J677" s="449"/>
    </row>
    <row r="678" spans="1:10" x14ac:dyDescent="0.2">
      <c r="A678" s="447"/>
      <c r="B678" s="448"/>
      <c r="C678" s="448"/>
      <c r="D678" s="448"/>
      <c r="E678" s="448"/>
      <c r="F678" s="448"/>
      <c r="G678" s="448"/>
      <c r="H678" s="448"/>
      <c r="I678" s="448"/>
      <c r="J678" s="449"/>
    </row>
    <row r="679" spans="1:10" x14ac:dyDescent="0.2">
      <c r="A679" s="447"/>
      <c r="B679" s="448"/>
      <c r="C679" s="448"/>
      <c r="D679" s="448"/>
      <c r="E679" s="448"/>
      <c r="F679" s="448"/>
      <c r="G679" s="448"/>
      <c r="H679" s="448"/>
      <c r="I679" s="448"/>
      <c r="J679" s="449"/>
    </row>
    <row r="680" spans="1:10" x14ac:dyDescent="0.2">
      <c r="A680" s="447"/>
      <c r="B680" s="448"/>
      <c r="C680" s="448"/>
      <c r="D680" s="448"/>
      <c r="E680" s="448"/>
      <c r="F680" s="448"/>
      <c r="G680" s="448"/>
      <c r="H680" s="448"/>
      <c r="I680" s="448"/>
      <c r="J680" s="449"/>
    </row>
    <row r="681" spans="1:10" x14ac:dyDescent="0.2">
      <c r="A681" s="447"/>
      <c r="B681" s="448"/>
      <c r="C681" s="448"/>
      <c r="D681" s="448"/>
      <c r="E681" s="448"/>
      <c r="F681" s="448"/>
      <c r="G681" s="448"/>
      <c r="H681" s="448"/>
      <c r="I681" s="448"/>
      <c r="J681" s="449"/>
    </row>
    <row r="682" spans="1:10" x14ac:dyDescent="0.2">
      <c r="A682" s="447"/>
      <c r="B682" s="448"/>
      <c r="C682" s="448"/>
      <c r="D682" s="448"/>
      <c r="E682" s="448"/>
      <c r="F682" s="448"/>
      <c r="G682" s="448"/>
      <c r="H682" s="448"/>
      <c r="I682" s="448"/>
      <c r="J682" s="449"/>
    </row>
    <row r="683" spans="1:10" ht="15.75" x14ac:dyDescent="0.25">
      <c r="A683" s="384" t="s">
        <v>848</v>
      </c>
      <c r="B683" s="385"/>
      <c r="C683" s="385"/>
      <c r="D683" s="385"/>
      <c r="E683" s="385"/>
      <c r="F683" s="385"/>
      <c r="G683" s="385"/>
      <c r="H683" s="382" t="str">
        <f>'CONTACT INFORMATION'!$A$24</f>
        <v>San Bernardino</v>
      </c>
      <c r="I683" s="382"/>
      <c r="J683" s="383"/>
    </row>
    <row r="684" spans="1:10" ht="8.1" customHeight="1" x14ac:dyDescent="0.2">
      <c r="A684" s="163"/>
      <c r="B684" s="163"/>
      <c r="C684" s="163"/>
      <c r="D684" s="163"/>
      <c r="E684" s="163"/>
      <c r="F684" s="163"/>
      <c r="G684" s="163"/>
      <c r="H684" s="163"/>
      <c r="I684" s="163"/>
      <c r="J684" s="163"/>
    </row>
    <row r="685" spans="1:10" ht="15" x14ac:dyDescent="0.25">
      <c r="A685" s="476" t="s">
        <v>857</v>
      </c>
      <c r="B685" s="477"/>
      <c r="C685" s="477"/>
      <c r="D685" s="477"/>
      <c r="E685" s="477"/>
      <c r="F685" s="477"/>
      <c r="G685" s="477"/>
      <c r="H685" s="477"/>
      <c r="I685" s="477"/>
      <c r="J685" s="478"/>
    </row>
    <row r="686" spans="1:10" x14ac:dyDescent="0.2">
      <c r="A686" s="479" t="s">
        <v>854</v>
      </c>
      <c r="B686" s="480"/>
      <c r="C686" s="480"/>
      <c r="D686" s="481"/>
      <c r="E686" s="482"/>
      <c r="F686" s="483"/>
      <c r="G686" s="483"/>
      <c r="H686" s="483"/>
      <c r="I686" s="483"/>
      <c r="J686" s="484"/>
    </row>
    <row r="687" spans="1:10" x14ac:dyDescent="0.2">
      <c r="A687" s="488" t="s">
        <v>853</v>
      </c>
      <c r="B687" s="489"/>
      <c r="C687" s="489"/>
      <c r="D687" s="490"/>
      <c r="E687" s="485"/>
      <c r="F687" s="486"/>
      <c r="G687" s="486"/>
      <c r="H687" s="486"/>
      <c r="I687" s="486"/>
      <c r="J687" s="487"/>
    </row>
    <row r="688" spans="1:10" x14ac:dyDescent="0.2">
      <c r="A688" s="491" t="s">
        <v>808</v>
      </c>
      <c r="B688" s="492"/>
      <c r="C688" s="492"/>
      <c r="D688" s="493"/>
      <c r="E688" s="494"/>
      <c r="F688" s="495"/>
      <c r="G688" s="495"/>
      <c r="H688" s="495"/>
      <c r="I688" s="495"/>
      <c r="J688" s="496"/>
    </row>
    <row r="689" spans="1:10" ht="27" customHeight="1" x14ac:dyDescent="0.2">
      <c r="A689" s="157"/>
      <c r="B689" s="207"/>
      <c r="C689" s="207"/>
      <c r="D689" s="207"/>
      <c r="E689" s="497" t="s">
        <v>535</v>
      </c>
      <c r="F689" s="498"/>
      <c r="G689" s="497" t="s">
        <v>533</v>
      </c>
      <c r="H689" s="498"/>
      <c r="I689" s="499" t="s">
        <v>849</v>
      </c>
      <c r="J689" s="500"/>
    </row>
    <row r="690" spans="1:10" x14ac:dyDescent="0.2">
      <c r="A690" s="465" t="s">
        <v>527</v>
      </c>
      <c r="B690" s="466"/>
      <c r="C690" s="466"/>
      <c r="D690" s="467"/>
      <c r="E690" s="474"/>
      <c r="F690" s="474"/>
      <c r="G690" s="474"/>
      <c r="H690" s="474"/>
      <c r="I690" s="475"/>
      <c r="J690" s="475"/>
    </row>
    <row r="691" spans="1:10" x14ac:dyDescent="0.2">
      <c r="A691" s="470" t="s">
        <v>528</v>
      </c>
      <c r="B691" s="471"/>
      <c r="C691" s="471"/>
      <c r="D691" s="472"/>
      <c r="E691" s="456"/>
      <c r="F691" s="456"/>
      <c r="G691" s="457"/>
      <c r="H691" s="457"/>
      <c r="I691" s="473"/>
      <c r="J691" s="473"/>
    </row>
    <row r="692" spans="1:10" x14ac:dyDescent="0.2">
      <c r="A692" s="465" t="s">
        <v>529</v>
      </c>
      <c r="B692" s="466"/>
      <c r="C692" s="466"/>
      <c r="D692" s="467"/>
      <c r="E692" s="474"/>
      <c r="F692" s="474"/>
      <c r="G692" s="474"/>
      <c r="H692" s="474"/>
      <c r="I692" s="475"/>
      <c r="J692" s="475"/>
    </row>
    <row r="693" spans="1:10" x14ac:dyDescent="0.2">
      <c r="A693" s="470" t="s">
        <v>530</v>
      </c>
      <c r="B693" s="471"/>
      <c r="C693" s="471"/>
      <c r="D693" s="472"/>
      <c r="E693" s="456"/>
      <c r="F693" s="456"/>
      <c r="G693" s="457"/>
      <c r="H693" s="457"/>
      <c r="I693" s="473"/>
      <c r="J693" s="473"/>
    </row>
    <row r="694" spans="1:10" x14ac:dyDescent="0.2">
      <c r="A694" s="465" t="s">
        <v>531</v>
      </c>
      <c r="B694" s="466"/>
      <c r="C694" s="466"/>
      <c r="D694" s="467"/>
      <c r="E694" s="474"/>
      <c r="F694" s="474"/>
      <c r="G694" s="474"/>
      <c r="H694" s="474"/>
      <c r="I694" s="475"/>
      <c r="J694" s="475"/>
    </row>
    <row r="695" spans="1:10" x14ac:dyDescent="0.2">
      <c r="A695" s="470" t="s">
        <v>532</v>
      </c>
      <c r="B695" s="471"/>
      <c r="C695" s="471"/>
      <c r="D695" s="472"/>
      <c r="E695" s="456"/>
      <c r="F695" s="456"/>
      <c r="G695" s="457"/>
      <c r="H695" s="457"/>
      <c r="I695" s="473"/>
      <c r="J695" s="473"/>
    </row>
    <row r="696" spans="1:10" x14ac:dyDescent="0.2">
      <c r="A696" s="465" t="s">
        <v>537</v>
      </c>
      <c r="B696" s="466"/>
      <c r="C696" s="466"/>
      <c r="D696" s="467"/>
      <c r="E696" s="468"/>
      <c r="F696" s="468"/>
      <c r="G696" s="468"/>
      <c r="H696" s="468"/>
      <c r="I696" s="469"/>
      <c r="J696" s="469"/>
    </row>
    <row r="697" spans="1:10" x14ac:dyDescent="0.2">
      <c r="A697" s="453"/>
      <c r="B697" s="454"/>
      <c r="C697" s="454"/>
      <c r="D697" s="455"/>
      <c r="E697" s="456"/>
      <c r="F697" s="456"/>
      <c r="G697" s="457"/>
      <c r="H697" s="457"/>
      <c r="I697" s="457"/>
      <c r="J697" s="457"/>
    </row>
    <row r="698" spans="1:10" x14ac:dyDescent="0.2">
      <c r="A698" s="453"/>
      <c r="B698" s="454"/>
      <c r="C698" s="454"/>
      <c r="D698" s="455"/>
      <c r="E698" s="456"/>
      <c r="F698" s="456"/>
      <c r="G698" s="457"/>
      <c r="H698" s="457"/>
      <c r="I698" s="457"/>
      <c r="J698" s="457"/>
    </row>
    <row r="699" spans="1:10" x14ac:dyDescent="0.2">
      <c r="A699" s="453"/>
      <c r="B699" s="454"/>
      <c r="C699" s="454"/>
      <c r="D699" s="455"/>
      <c r="E699" s="456"/>
      <c r="F699" s="456"/>
      <c r="G699" s="457"/>
      <c r="H699" s="457"/>
      <c r="I699" s="457"/>
      <c r="J699" s="457"/>
    </row>
    <row r="700" spans="1:10" x14ac:dyDescent="0.2">
      <c r="A700" s="458" t="s">
        <v>534</v>
      </c>
      <c r="B700" s="459"/>
      <c r="C700" s="459"/>
      <c r="D700" s="460"/>
      <c r="E700" s="461">
        <f>SUM(E690:E699)</f>
        <v>0</v>
      </c>
      <c r="F700" s="461"/>
      <c r="G700" s="461">
        <f>SUM(G690:G699)</f>
        <v>0</v>
      </c>
      <c r="H700" s="461"/>
      <c r="I700" s="461">
        <f>SUM(I690:I699)</f>
        <v>0</v>
      </c>
      <c r="J700" s="461"/>
    </row>
    <row r="701" spans="1:10" x14ac:dyDescent="0.2">
      <c r="A701" s="462" t="s">
        <v>861</v>
      </c>
      <c r="B701" s="463"/>
      <c r="C701" s="463"/>
      <c r="D701" s="463"/>
      <c r="E701" s="463"/>
      <c r="F701" s="463"/>
      <c r="G701" s="463"/>
      <c r="H701" s="463"/>
      <c r="I701" s="463"/>
      <c r="J701" s="464"/>
    </row>
    <row r="702" spans="1:10" x14ac:dyDescent="0.2">
      <c r="A702" s="439" t="s">
        <v>862</v>
      </c>
      <c r="B702" s="440"/>
      <c r="C702" s="440"/>
      <c r="D702" s="440"/>
      <c r="E702" s="440"/>
      <c r="F702" s="440"/>
      <c r="G702" s="440"/>
      <c r="H702" s="440"/>
      <c r="I702" s="440"/>
      <c r="J702" s="441"/>
    </row>
    <row r="703" spans="1:10" x14ac:dyDescent="0.2">
      <c r="A703" s="439" t="s">
        <v>863</v>
      </c>
      <c r="B703" s="440"/>
      <c r="C703" s="440"/>
      <c r="D703" s="440"/>
      <c r="E703" s="440"/>
      <c r="F703" s="440"/>
      <c r="G703" s="440"/>
      <c r="H703" s="440"/>
      <c r="I703" s="440"/>
      <c r="J703" s="441"/>
    </row>
    <row r="704" spans="1:10" x14ac:dyDescent="0.2">
      <c r="A704" s="442" t="s">
        <v>864</v>
      </c>
      <c r="B704" s="443"/>
      <c r="C704" s="443"/>
      <c r="D704" s="443"/>
      <c r="E704" s="443"/>
      <c r="F704" s="443"/>
      <c r="G704" s="443"/>
      <c r="H704" s="443"/>
      <c r="I704" s="443"/>
      <c r="J704" s="444"/>
    </row>
    <row r="705" spans="1:10" x14ac:dyDescent="0.2">
      <c r="A705" s="326"/>
      <c r="B705" s="445"/>
      <c r="C705" s="445"/>
      <c r="D705" s="445"/>
      <c r="E705" s="445"/>
      <c r="F705" s="445"/>
      <c r="G705" s="445"/>
      <c r="H705" s="445"/>
      <c r="I705" s="445"/>
      <c r="J705" s="446"/>
    </row>
    <row r="706" spans="1:10" x14ac:dyDescent="0.2">
      <c r="A706" s="447"/>
      <c r="B706" s="448"/>
      <c r="C706" s="448"/>
      <c r="D706" s="448"/>
      <c r="E706" s="448"/>
      <c r="F706" s="448"/>
      <c r="G706" s="448"/>
      <c r="H706" s="448"/>
      <c r="I706" s="448"/>
      <c r="J706" s="449"/>
    </row>
    <row r="707" spans="1:10" x14ac:dyDescent="0.2">
      <c r="A707" s="447"/>
      <c r="B707" s="448"/>
      <c r="C707" s="448"/>
      <c r="D707" s="448"/>
      <c r="E707" s="448"/>
      <c r="F707" s="448"/>
      <c r="G707" s="448"/>
      <c r="H707" s="448"/>
      <c r="I707" s="448"/>
      <c r="J707" s="449"/>
    </row>
    <row r="708" spans="1:10" x14ac:dyDescent="0.2">
      <c r="A708" s="447"/>
      <c r="B708" s="448"/>
      <c r="C708" s="448"/>
      <c r="D708" s="448"/>
      <c r="E708" s="448"/>
      <c r="F708" s="448"/>
      <c r="G708" s="448"/>
      <c r="H708" s="448"/>
      <c r="I708" s="448"/>
      <c r="J708" s="449"/>
    </row>
    <row r="709" spans="1:10" x14ac:dyDescent="0.2">
      <c r="A709" s="447"/>
      <c r="B709" s="448"/>
      <c r="C709" s="448"/>
      <c r="D709" s="448"/>
      <c r="E709" s="448"/>
      <c r="F709" s="448"/>
      <c r="G709" s="448"/>
      <c r="H709" s="448"/>
      <c r="I709" s="448"/>
      <c r="J709" s="449"/>
    </row>
    <row r="710" spans="1:10" x14ac:dyDescent="0.2">
      <c r="A710" s="447"/>
      <c r="B710" s="448"/>
      <c r="C710" s="448"/>
      <c r="D710" s="448"/>
      <c r="E710" s="448"/>
      <c r="F710" s="448"/>
      <c r="G710" s="448"/>
      <c r="H710" s="448"/>
      <c r="I710" s="448"/>
      <c r="J710" s="449"/>
    </row>
    <row r="711" spans="1:10" x14ac:dyDescent="0.2">
      <c r="A711" s="447"/>
      <c r="B711" s="448"/>
      <c r="C711" s="448"/>
      <c r="D711" s="448"/>
      <c r="E711" s="448"/>
      <c r="F711" s="448"/>
      <c r="G711" s="448"/>
      <c r="H711" s="448"/>
      <c r="I711" s="448"/>
      <c r="J711" s="449"/>
    </row>
    <row r="712" spans="1:10" x14ac:dyDescent="0.2">
      <c r="A712" s="447"/>
      <c r="B712" s="448"/>
      <c r="C712" s="448"/>
      <c r="D712" s="448"/>
      <c r="E712" s="448"/>
      <c r="F712" s="448"/>
      <c r="G712" s="448"/>
      <c r="H712" s="448"/>
      <c r="I712" s="448"/>
      <c r="J712" s="449"/>
    </row>
    <row r="713" spans="1:10" x14ac:dyDescent="0.2">
      <c r="A713" s="447"/>
      <c r="B713" s="448"/>
      <c r="C713" s="448"/>
      <c r="D713" s="448"/>
      <c r="E713" s="448"/>
      <c r="F713" s="448"/>
      <c r="G713" s="448"/>
      <c r="H713" s="448"/>
      <c r="I713" s="448"/>
      <c r="J713" s="449"/>
    </row>
    <row r="714" spans="1:10" x14ac:dyDescent="0.2">
      <c r="A714" s="447"/>
      <c r="B714" s="448"/>
      <c r="C714" s="448"/>
      <c r="D714" s="448"/>
      <c r="E714" s="448"/>
      <c r="F714" s="448"/>
      <c r="G714" s="448"/>
      <c r="H714" s="448"/>
      <c r="I714" s="448"/>
      <c r="J714" s="449"/>
    </row>
    <row r="715" spans="1:10" x14ac:dyDescent="0.2">
      <c r="A715" s="447"/>
      <c r="B715" s="448"/>
      <c r="C715" s="448"/>
      <c r="D715" s="448"/>
      <c r="E715" s="448"/>
      <c r="F715" s="448"/>
      <c r="G715" s="448"/>
      <c r="H715" s="448"/>
      <c r="I715" s="448"/>
      <c r="J715" s="449"/>
    </row>
    <row r="716" spans="1:10" x14ac:dyDescent="0.2">
      <c r="A716" s="447"/>
      <c r="B716" s="448"/>
      <c r="C716" s="448"/>
      <c r="D716" s="448"/>
      <c r="E716" s="448"/>
      <c r="F716" s="448"/>
      <c r="G716" s="448"/>
      <c r="H716" s="448"/>
      <c r="I716" s="448"/>
      <c r="J716" s="449"/>
    </row>
    <row r="717" spans="1:10" x14ac:dyDescent="0.2">
      <c r="A717" s="447"/>
      <c r="B717" s="448"/>
      <c r="C717" s="448"/>
      <c r="D717" s="448"/>
      <c r="E717" s="448"/>
      <c r="F717" s="448"/>
      <c r="G717" s="448"/>
      <c r="H717" s="448"/>
      <c r="I717" s="448"/>
      <c r="J717" s="449"/>
    </row>
    <row r="718" spans="1:10" x14ac:dyDescent="0.2">
      <c r="A718" s="447"/>
      <c r="B718" s="448"/>
      <c r="C718" s="448"/>
      <c r="D718" s="448"/>
      <c r="E718" s="448"/>
      <c r="F718" s="448"/>
      <c r="G718" s="448"/>
      <c r="H718" s="448"/>
      <c r="I718" s="448"/>
      <c r="J718" s="449"/>
    </row>
    <row r="719" spans="1:10" x14ac:dyDescent="0.2">
      <c r="A719" s="447"/>
      <c r="B719" s="448"/>
      <c r="C719" s="448"/>
      <c r="D719" s="448"/>
      <c r="E719" s="448"/>
      <c r="F719" s="448"/>
      <c r="G719" s="448"/>
      <c r="H719" s="448"/>
      <c r="I719" s="448"/>
      <c r="J719" s="449"/>
    </row>
    <row r="720" spans="1:10" x14ac:dyDescent="0.2">
      <c r="A720" s="447"/>
      <c r="B720" s="448"/>
      <c r="C720" s="448"/>
      <c r="D720" s="448"/>
      <c r="E720" s="448"/>
      <c r="F720" s="448"/>
      <c r="G720" s="448"/>
      <c r="H720" s="448"/>
      <c r="I720" s="448"/>
      <c r="J720" s="449"/>
    </row>
    <row r="721" spans="1:10" x14ac:dyDescent="0.2">
      <c r="A721" s="447"/>
      <c r="B721" s="448"/>
      <c r="C721" s="448"/>
      <c r="D721" s="448"/>
      <c r="E721" s="448"/>
      <c r="F721" s="448"/>
      <c r="G721" s="448"/>
      <c r="H721" s="448"/>
      <c r="I721" s="448"/>
      <c r="J721" s="449"/>
    </row>
    <row r="722" spans="1:10" x14ac:dyDescent="0.2">
      <c r="A722" s="447"/>
      <c r="B722" s="448"/>
      <c r="C722" s="448"/>
      <c r="D722" s="448"/>
      <c r="E722" s="448"/>
      <c r="F722" s="448"/>
      <c r="G722" s="448"/>
      <c r="H722" s="448"/>
      <c r="I722" s="448"/>
      <c r="J722" s="449"/>
    </row>
    <row r="723" spans="1:10" x14ac:dyDescent="0.2">
      <c r="A723" s="447"/>
      <c r="B723" s="448"/>
      <c r="C723" s="448"/>
      <c r="D723" s="448"/>
      <c r="E723" s="448"/>
      <c r="F723" s="448"/>
      <c r="G723" s="448"/>
      <c r="H723" s="448"/>
      <c r="I723" s="448"/>
      <c r="J723" s="449"/>
    </row>
    <row r="724" spans="1:10" x14ac:dyDescent="0.2">
      <c r="A724" s="447"/>
      <c r="B724" s="448"/>
      <c r="C724" s="448"/>
      <c r="D724" s="448"/>
      <c r="E724" s="448"/>
      <c r="F724" s="448"/>
      <c r="G724" s="448"/>
      <c r="H724" s="448"/>
      <c r="I724" s="448"/>
      <c r="J724" s="449"/>
    </row>
    <row r="725" spans="1:10" x14ac:dyDescent="0.2">
      <c r="A725" s="447"/>
      <c r="B725" s="448"/>
      <c r="C725" s="448"/>
      <c r="D725" s="448"/>
      <c r="E725" s="448"/>
      <c r="F725" s="448"/>
      <c r="G725" s="448"/>
      <c r="H725" s="448"/>
      <c r="I725" s="448"/>
      <c r="J725" s="449"/>
    </row>
    <row r="726" spans="1:10" x14ac:dyDescent="0.2">
      <c r="A726" s="447"/>
      <c r="B726" s="448"/>
      <c r="C726" s="448"/>
      <c r="D726" s="448"/>
      <c r="E726" s="448"/>
      <c r="F726" s="448"/>
      <c r="G726" s="448"/>
      <c r="H726" s="448"/>
      <c r="I726" s="448"/>
      <c r="J726" s="449"/>
    </row>
    <row r="727" spans="1:10" x14ac:dyDescent="0.2">
      <c r="A727" s="447"/>
      <c r="B727" s="448"/>
      <c r="C727" s="448"/>
      <c r="D727" s="448"/>
      <c r="E727" s="448"/>
      <c r="F727" s="448"/>
      <c r="G727" s="448"/>
      <c r="H727" s="448"/>
      <c r="I727" s="448"/>
      <c r="J727" s="449"/>
    </row>
    <row r="728" spans="1:10" x14ac:dyDescent="0.2">
      <c r="A728" s="447"/>
      <c r="B728" s="448"/>
      <c r="C728" s="448"/>
      <c r="D728" s="448"/>
      <c r="E728" s="448"/>
      <c r="F728" s="448"/>
      <c r="G728" s="448"/>
      <c r="H728" s="448"/>
      <c r="I728" s="448"/>
      <c r="J728" s="449"/>
    </row>
    <row r="729" spans="1:10" x14ac:dyDescent="0.2">
      <c r="A729" s="447"/>
      <c r="B729" s="448"/>
      <c r="C729" s="448"/>
      <c r="D729" s="448"/>
      <c r="E729" s="448"/>
      <c r="F729" s="448"/>
      <c r="G729" s="448"/>
      <c r="H729" s="448"/>
      <c r="I729" s="448"/>
      <c r="J729" s="449"/>
    </row>
    <row r="730" spans="1:10" x14ac:dyDescent="0.2">
      <c r="A730" s="447"/>
      <c r="B730" s="448"/>
      <c r="C730" s="448"/>
      <c r="D730" s="448"/>
      <c r="E730" s="448"/>
      <c r="F730" s="448"/>
      <c r="G730" s="448"/>
      <c r="H730" s="448"/>
      <c r="I730" s="448"/>
      <c r="J730" s="449"/>
    </row>
    <row r="731" spans="1:10" x14ac:dyDescent="0.2">
      <c r="A731" s="447"/>
      <c r="B731" s="448"/>
      <c r="C731" s="448"/>
      <c r="D731" s="448"/>
      <c r="E731" s="448"/>
      <c r="F731" s="448"/>
      <c r="G731" s="448"/>
      <c r="H731" s="448"/>
      <c r="I731" s="448"/>
      <c r="J731" s="449"/>
    </row>
    <row r="732" spans="1:10" x14ac:dyDescent="0.2">
      <c r="A732" s="447"/>
      <c r="B732" s="448"/>
      <c r="C732" s="448"/>
      <c r="D732" s="448"/>
      <c r="E732" s="448"/>
      <c r="F732" s="448"/>
      <c r="G732" s="448"/>
      <c r="H732" s="448"/>
      <c r="I732" s="448"/>
      <c r="J732" s="449"/>
    </row>
    <row r="733" spans="1:10" x14ac:dyDescent="0.2">
      <c r="A733" s="447"/>
      <c r="B733" s="448"/>
      <c r="C733" s="448"/>
      <c r="D733" s="448"/>
      <c r="E733" s="448"/>
      <c r="F733" s="448"/>
      <c r="G733" s="448"/>
      <c r="H733" s="448"/>
      <c r="I733" s="448"/>
      <c r="J733" s="449"/>
    </row>
    <row r="734" spans="1:10" x14ac:dyDescent="0.2">
      <c r="A734" s="447"/>
      <c r="B734" s="448"/>
      <c r="C734" s="448"/>
      <c r="D734" s="448"/>
      <c r="E734" s="448"/>
      <c r="F734" s="448"/>
      <c r="G734" s="448"/>
      <c r="H734" s="448"/>
      <c r="I734" s="448"/>
      <c r="J734" s="449"/>
    </row>
    <row r="735" spans="1:10" x14ac:dyDescent="0.2">
      <c r="A735" s="447"/>
      <c r="B735" s="448"/>
      <c r="C735" s="448"/>
      <c r="D735" s="448"/>
      <c r="E735" s="448"/>
      <c r="F735" s="448"/>
      <c r="G735" s="448"/>
      <c r="H735" s="448"/>
      <c r="I735" s="448"/>
      <c r="J735" s="449"/>
    </row>
    <row r="736" spans="1:10" x14ac:dyDescent="0.2">
      <c r="A736" s="447"/>
      <c r="B736" s="448"/>
      <c r="C736" s="448"/>
      <c r="D736" s="448"/>
      <c r="E736" s="448"/>
      <c r="F736" s="448"/>
      <c r="G736" s="448"/>
      <c r="H736" s="448"/>
      <c r="I736" s="448"/>
      <c r="J736" s="449"/>
    </row>
    <row r="737" spans="1:10" x14ac:dyDescent="0.2">
      <c r="A737" s="447"/>
      <c r="B737" s="448"/>
      <c r="C737" s="448"/>
      <c r="D737" s="448"/>
      <c r="E737" s="448"/>
      <c r="F737" s="448"/>
      <c r="G737" s="448"/>
      <c r="H737" s="448"/>
      <c r="I737" s="448"/>
      <c r="J737" s="449"/>
    </row>
    <row r="738" spans="1:10" x14ac:dyDescent="0.2">
      <c r="A738" s="447"/>
      <c r="B738" s="448"/>
      <c r="C738" s="448"/>
      <c r="D738" s="448"/>
      <c r="E738" s="448"/>
      <c r="F738" s="448"/>
      <c r="G738" s="448"/>
      <c r="H738" s="448"/>
      <c r="I738" s="448"/>
      <c r="J738" s="449"/>
    </row>
    <row r="739" spans="1:10" x14ac:dyDescent="0.2">
      <c r="A739" s="450"/>
      <c r="B739" s="451"/>
      <c r="C739" s="451"/>
      <c r="D739" s="451"/>
      <c r="E739" s="451"/>
      <c r="F739" s="451"/>
      <c r="G739" s="451"/>
      <c r="H739" s="451"/>
      <c r="I739" s="451"/>
      <c r="J739" s="452"/>
    </row>
    <row r="740" spans="1:10" ht="15.75" x14ac:dyDescent="0.25">
      <c r="A740" s="384" t="s">
        <v>848</v>
      </c>
      <c r="B740" s="385"/>
      <c r="C740" s="385"/>
      <c r="D740" s="385"/>
      <c r="E740" s="385"/>
      <c r="F740" s="385"/>
      <c r="G740" s="385"/>
      <c r="H740" s="382" t="str">
        <f>'CONTACT INFORMATION'!$A$24</f>
        <v>San Bernardino</v>
      </c>
      <c r="I740" s="382"/>
      <c r="J740" s="383"/>
    </row>
    <row r="741" spans="1:10" ht="8.1" customHeight="1" x14ac:dyDescent="0.2">
      <c r="A741" s="163"/>
      <c r="B741" s="163"/>
      <c r="C741" s="163"/>
      <c r="D741" s="163"/>
      <c r="E741" s="163"/>
      <c r="F741" s="163"/>
      <c r="G741" s="163"/>
      <c r="H741" s="163"/>
      <c r="I741" s="163"/>
      <c r="J741" s="163"/>
    </row>
    <row r="742" spans="1:10" ht="15" x14ac:dyDescent="0.25">
      <c r="A742" s="476" t="s">
        <v>858</v>
      </c>
      <c r="B742" s="477"/>
      <c r="C742" s="477"/>
      <c r="D742" s="477"/>
      <c r="E742" s="477"/>
      <c r="F742" s="477"/>
      <c r="G742" s="477"/>
      <c r="H742" s="477"/>
      <c r="I742" s="477"/>
      <c r="J742" s="478"/>
    </row>
    <row r="743" spans="1:10" ht="12.75" customHeight="1" x14ac:dyDescent="0.2">
      <c r="A743" s="479" t="s">
        <v>854</v>
      </c>
      <c r="B743" s="480"/>
      <c r="C743" s="480"/>
      <c r="D743" s="481"/>
      <c r="E743" s="482"/>
      <c r="F743" s="483"/>
      <c r="G743" s="483"/>
      <c r="H743" s="483"/>
      <c r="I743" s="483"/>
      <c r="J743" s="484"/>
    </row>
    <row r="744" spans="1:10" ht="12.75" customHeight="1" x14ac:dyDescent="0.2">
      <c r="A744" s="488" t="s">
        <v>853</v>
      </c>
      <c r="B744" s="489"/>
      <c r="C744" s="489"/>
      <c r="D744" s="490"/>
      <c r="E744" s="485"/>
      <c r="F744" s="486"/>
      <c r="G744" s="486"/>
      <c r="H744" s="486"/>
      <c r="I744" s="486"/>
      <c r="J744" s="487"/>
    </row>
    <row r="745" spans="1:10" x14ac:dyDescent="0.2">
      <c r="A745" s="491" t="s">
        <v>808</v>
      </c>
      <c r="B745" s="492"/>
      <c r="C745" s="492"/>
      <c r="D745" s="493"/>
      <c r="E745" s="494"/>
      <c r="F745" s="495"/>
      <c r="G745" s="495"/>
      <c r="H745" s="495"/>
      <c r="I745" s="495"/>
      <c r="J745" s="496"/>
    </row>
    <row r="746" spans="1:10" ht="27" customHeight="1" x14ac:dyDescent="0.2">
      <c r="A746" s="157"/>
      <c r="B746" s="207"/>
      <c r="C746" s="207"/>
      <c r="D746" s="207"/>
      <c r="E746" s="497" t="s">
        <v>535</v>
      </c>
      <c r="F746" s="498"/>
      <c r="G746" s="497" t="s">
        <v>533</v>
      </c>
      <c r="H746" s="498"/>
      <c r="I746" s="499" t="s">
        <v>849</v>
      </c>
      <c r="J746" s="500"/>
    </row>
    <row r="747" spans="1:10" x14ac:dyDescent="0.2">
      <c r="A747" s="465" t="s">
        <v>527</v>
      </c>
      <c r="B747" s="466"/>
      <c r="C747" s="466"/>
      <c r="D747" s="467"/>
      <c r="E747" s="474"/>
      <c r="F747" s="474"/>
      <c r="G747" s="474"/>
      <c r="H747" s="474"/>
      <c r="I747" s="475"/>
      <c r="J747" s="475"/>
    </row>
    <row r="748" spans="1:10" x14ac:dyDescent="0.2">
      <c r="A748" s="470" t="s">
        <v>528</v>
      </c>
      <c r="B748" s="471"/>
      <c r="C748" s="471"/>
      <c r="D748" s="472"/>
      <c r="E748" s="456"/>
      <c r="F748" s="456"/>
      <c r="G748" s="457"/>
      <c r="H748" s="457"/>
      <c r="I748" s="473"/>
      <c r="J748" s="473"/>
    </row>
    <row r="749" spans="1:10" x14ac:dyDescent="0.2">
      <c r="A749" s="465" t="s">
        <v>529</v>
      </c>
      <c r="B749" s="466"/>
      <c r="C749" s="466"/>
      <c r="D749" s="467"/>
      <c r="E749" s="474"/>
      <c r="F749" s="474"/>
      <c r="G749" s="474"/>
      <c r="H749" s="474"/>
      <c r="I749" s="475"/>
      <c r="J749" s="475"/>
    </row>
    <row r="750" spans="1:10" x14ac:dyDescent="0.2">
      <c r="A750" s="470" t="s">
        <v>530</v>
      </c>
      <c r="B750" s="471"/>
      <c r="C750" s="471"/>
      <c r="D750" s="472"/>
      <c r="E750" s="456"/>
      <c r="F750" s="456"/>
      <c r="G750" s="457"/>
      <c r="H750" s="457"/>
      <c r="I750" s="473"/>
      <c r="J750" s="473"/>
    </row>
    <row r="751" spans="1:10" x14ac:dyDescent="0.2">
      <c r="A751" s="465" t="s">
        <v>531</v>
      </c>
      <c r="B751" s="466"/>
      <c r="C751" s="466"/>
      <c r="D751" s="467"/>
      <c r="E751" s="474"/>
      <c r="F751" s="474"/>
      <c r="G751" s="474"/>
      <c r="H751" s="474"/>
      <c r="I751" s="475"/>
      <c r="J751" s="475"/>
    </row>
    <row r="752" spans="1:10" x14ac:dyDescent="0.2">
      <c r="A752" s="470" t="s">
        <v>532</v>
      </c>
      <c r="B752" s="471"/>
      <c r="C752" s="471"/>
      <c r="D752" s="472"/>
      <c r="E752" s="456"/>
      <c r="F752" s="456"/>
      <c r="G752" s="457"/>
      <c r="H752" s="457"/>
      <c r="I752" s="473"/>
      <c r="J752" s="473"/>
    </row>
    <row r="753" spans="1:10" x14ac:dyDescent="0.2">
      <c r="A753" s="465" t="s">
        <v>537</v>
      </c>
      <c r="B753" s="466"/>
      <c r="C753" s="466"/>
      <c r="D753" s="467"/>
      <c r="E753" s="468"/>
      <c r="F753" s="468"/>
      <c r="G753" s="468"/>
      <c r="H753" s="468"/>
      <c r="I753" s="469"/>
      <c r="J753" s="469"/>
    </row>
    <row r="754" spans="1:10" x14ac:dyDescent="0.2">
      <c r="A754" s="453"/>
      <c r="B754" s="454"/>
      <c r="C754" s="454"/>
      <c r="D754" s="455"/>
      <c r="E754" s="456"/>
      <c r="F754" s="456"/>
      <c r="G754" s="457"/>
      <c r="H754" s="457"/>
      <c r="I754" s="457"/>
      <c r="J754" s="457"/>
    </row>
    <row r="755" spans="1:10" x14ac:dyDescent="0.2">
      <c r="A755" s="453"/>
      <c r="B755" s="454"/>
      <c r="C755" s="454"/>
      <c r="D755" s="455"/>
      <c r="E755" s="456"/>
      <c r="F755" s="456"/>
      <c r="G755" s="457"/>
      <c r="H755" s="457"/>
      <c r="I755" s="457"/>
      <c r="J755" s="457"/>
    </row>
    <row r="756" spans="1:10" x14ac:dyDescent="0.2">
      <c r="A756" s="453"/>
      <c r="B756" s="454"/>
      <c r="C756" s="454"/>
      <c r="D756" s="455"/>
      <c r="E756" s="456"/>
      <c r="F756" s="456"/>
      <c r="G756" s="457"/>
      <c r="H756" s="457"/>
      <c r="I756" s="457"/>
      <c r="J756" s="457"/>
    </row>
    <row r="757" spans="1:10" x14ac:dyDescent="0.2">
      <c r="A757" s="458" t="s">
        <v>534</v>
      </c>
      <c r="B757" s="459"/>
      <c r="C757" s="459"/>
      <c r="D757" s="460"/>
      <c r="E757" s="461">
        <f>SUM(E747:E756)</f>
        <v>0</v>
      </c>
      <c r="F757" s="461"/>
      <c r="G757" s="461">
        <f>SUM(G747:G756)</f>
        <v>0</v>
      </c>
      <c r="H757" s="461"/>
      <c r="I757" s="461">
        <f>SUM(I747:I756)</f>
        <v>0</v>
      </c>
      <c r="J757" s="461"/>
    </row>
    <row r="758" spans="1:10" ht="12.75" customHeight="1" x14ac:dyDescent="0.2">
      <c r="A758" s="462" t="s">
        <v>861</v>
      </c>
      <c r="B758" s="463"/>
      <c r="C758" s="463"/>
      <c r="D758" s="463"/>
      <c r="E758" s="463"/>
      <c r="F758" s="463"/>
      <c r="G758" s="463"/>
      <c r="H758" s="463"/>
      <c r="I758" s="463"/>
      <c r="J758" s="464"/>
    </row>
    <row r="759" spans="1:10" ht="12.75" customHeight="1" x14ac:dyDescent="0.2">
      <c r="A759" s="439" t="s">
        <v>862</v>
      </c>
      <c r="B759" s="440"/>
      <c r="C759" s="440"/>
      <c r="D759" s="440"/>
      <c r="E759" s="440"/>
      <c r="F759" s="440"/>
      <c r="G759" s="440"/>
      <c r="H759" s="440"/>
      <c r="I759" s="440"/>
      <c r="J759" s="441"/>
    </row>
    <row r="760" spans="1:10" ht="12.75" customHeight="1" x14ac:dyDescent="0.2">
      <c r="A760" s="439" t="s">
        <v>863</v>
      </c>
      <c r="B760" s="440"/>
      <c r="C760" s="440"/>
      <c r="D760" s="440"/>
      <c r="E760" s="440"/>
      <c r="F760" s="440"/>
      <c r="G760" s="440"/>
      <c r="H760" s="440"/>
      <c r="I760" s="440"/>
      <c r="J760" s="441"/>
    </row>
    <row r="761" spans="1:10" ht="12.75" customHeight="1" x14ac:dyDescent="0.2">
      <c r="A761" s="442" t="s">
        <v>864</v>
      </c>
      <c r="B761" s="443"/>
      <c r="C761" s="443"/>
      <c r="D761" s="443"/>
      <c r="E761" s="443"/>
      <c r="F761" s="443"/>
      <c r="G761" s="443"/>
      <c r="H761" s="443"/>
      <c r="I761" s="443"/>
      <c r="J761" s="444"/>
    </row>
    <row r="762" spans="1:10" x14ac:dyDescent="0.2">
      <c r="A762" s="326"/>
      <c r="B762" s="445"/>
      <c r="C762" s="445"/>
      <c r="D762" s="445"/>
      <c r="E762" s="445"/>
      <c r="F762" s="445"/>
      <c r="G762" s="445"/>
      <c r="H762" s="445"/>
      <c r="I762" s="445"/>
      <c r="J762" s="446"/>
    </row>
    <row r="763" spans="1:10" x14ac:dyDescent="0.2">
      <c r="A763" s="447"/>
      <c r="B763" s="448"/>
      <c r="C763" s="448"/>
      <c r="D763" s="448"/>
      <c r="E763" s="448"/>
      <c r="F763" s="448"/>
      <c r="G763" s="448"/>
      <c r="H763" s="448"/>
      <c r="I763" s="448"/>
      <c r="J763" s="449"/>
    </row>
    <row r="764" spans="1:10" x14ac:dyDescent="0.2">
      <c r="A764" s="447"/>
      <c r="B764" s="448"/>
      <c r="C764" s="448"/>
      <c r="D764" s="448"/>
      <c r="E764" s="448"/>
      <c r="F764" s="448"/>
      <c r="G764" s="448"/>
      <c r="H764" s="448"/>
      <c r="I764" s="448"/>
      <c r="J764" s="449"/>
    </row>
    <row r="765" spans="1:10" x14ac:dyDescent="0.2">
      <c r="A765" s="447"/>
      <c r="B765" s="448"/>
      <c r="C765" s="448"/>
      <c r="D765" s="448"/>
      <c r="E765" s="448"/>
      <c r="F765" s="448"/>
      <c r="G765" s="448"/>
      <c r="H765" s="448"/>
      <c r="I765" s="448"/>
      <c r="J765" s="449"/>
    </row>
    <row r="766" spans="1:10" x14ac:dyDescent="0.2">
      <c r="A766" s="447"/>
      <c r="B766" s="448"/>
      <c r="C766" s="448"/>
      <c r="D766" s="448"/>
      <c r="E766" s="448"/>
      <c r="F766" s="448"/>
      <c r="G766" s="448"/>
      <c r="H766" s="448"/>
      <c r="I766" s="448"/>
      <c r="J766" s="449"/>
    </row>
    <row r="767" spans="1:10" x14ac:dyDescent="0.2">
      <c r="A767" s="447"/>
      <c r="B767" s="448"/>
      <c r="C767" s="448"/>
      <c r="D767" s="448"/>
      <c r="E767" s="448"/>
      <c r="F767" s="448"/>
      <c r="G767" s="448"/>
      <c r="H767" s="448"/>
      <c r="I767" s="448"/>
      <c r="J767" s="449"/>
    </row>
    <row r="768" spans="1:10" x14ac:dyDescent="0.2">
      <c r="A768" s="447"/>
      <c r="B768" s="448"/>
      <c r="C768" s="448"/>
      <c r="D768" s="448"/>
      <c r="E768" s="448"/>
      <c r="F768" s="448"/>
      <c r="G768" s="448"/>
      <c r="H768" s="448"/>
      <c r="I768" s="448"/>
      <c r="J768" s="449"/>
    </row>
    <row r="769" spans="1:10" x14ac:dyDescent="0.2">
      <c r="A769" s="447"/>
      <c r="B769" s="448"/>
      <c r="C769" s="448"/>
      <c r="D769" s="448"/>
      <c r="E769" s="448"/>
      <c r="F769" s="448"/>
      <c r="G769" s="448"/>
      <c r="H769" s="448"/>
      <c r="I769" s="448"/>
      <c r="J769" s="449"/>
    </row>
    <row r="770" spans="1:10" x14ac:dyDescent="0.2">
      <c r="A770" s="447"/>
      <c r="B770" s="448"/>
      <c r="C770" s="448"/>
      <c r="D770" s="448"/>
      <c r="E770" s="448"/>
      <c r="F770" s="448"/>
      <c r="G770" s="448"/>
      <c r="H770" s="448"/>
      <c r="I770" s="448"/>
      <c r="J770" s="449"/>
    </row>
    <row r="771" spans="1:10" x14ac:dyDescent="0.2">
      <c r="A771" s="447"/>
      <c r="B771" s="448"/>
      <c r="C771" s="448"/>
      <c r="D771" s="448"/>
      <c r="E771" s="448"/>
      <c r="F771" s="448"/>
      <c r="G771" s="448"/>
      <c r="H771" s="448"/>
      <c r="I771" s="448"/>
      <c r="J771" s="449"/>
    </row>
    <row r="772" spans="1:10" x14ac:dyDescent="0.2">
      <c r="A772" s="447"/>
      <c r="B772" s="448"/>
      <c r="C772" s="448"/>
      <c r="D772" s="448"/>
      <c r="E772" s="448"/>
      <c r="F772" s="448"/>
      <c r="G772" s="448"/>
      <c r="H772" s="448"/>
      <c r="I772" s="448"/>
      <c r="J772" s="449"/>
    </row>
    <row r="773" spans="1:10" x14ac:dyDescent="0.2">
      <c r="A773" s="447"/>
      <c r="B773" s="448"/>
      <c r="C773" s="448"/>
      <c r="D773" s="448"/>
      <c r="E773" s="448"/>
      <c r="F773" s="448"/>
      <c r="G773" s="448"/>
      <c r="H773" s="448"/>
      <c r="I773" s="448"/>
      <c r="J773" s="449"/>
    </row>
    <row r="774" spans="1:10" x14ac:dyDescent="0.2">
      <c r="A774" s="447"/>
      <c r="B774" s="448"/>
      <c r="C774" s="448"/>
      <c r="D774" s="448"/>
      <c r="E774" s="448"/>
      <c r="F774" s="448"/>
      <c r="G774" s="448"/>
      <c r="H774" s="448"/>
      <c r="I774" s="448"/>
      <c r="J774" s="449"/>
    </row>
    <row r="775" spans="1:10" x14ac:dyDescent="0.2">
      <c r="A775" s="447"/>
      <c r="B775" s="448"/>
      <c r="C775" s="448"/>
      <c r="D775" s="448"/>
      <c r="E775" s="448"/>
      <c r="F775" s="448"/>
      <c r="G775" s="448"/>
      <c r="H775" s="448"/>
      <c r="I775" s="448"/>
      <c r="J775" s="449"/>
    </row>
    <row r="776" spans="1:10" x14ac:dyDescent="0.2">
      <c r="A776" s="447"/>
      <c r="B776" s="448"/>
      <c r="C776" s="448"/>
      <c r="D776" s="448"/>
      <c r="E776" s="448"/>
      <c r="F776" s="448"/>
      <c r="G776" s="448"/>
      <c r="H776" s="448"/>
      <c r="I776" s="448"/>
      <c r="J776" s="449"/>
    </row>
    <row r="777" spans="1:10" x14ac:dyDescent="0.2">
      <c r="A777" s="447"/>
      <c r="B777" s="448"/>
      <c r="C777" s="448"/>
      <c r="D777" s="448"/>
      <c r="E777" s="448"/>
      <c r="F777" s="448"/>
      <c r="G777" s="448"/>
      <c r="H777" s="448"/>
      <c r="I777" s="448"/>
      <c r="J777" s="449"/>
    </row>
    <row r="778" spans="1:10" x14ac:dyDescent="0.2">
      <c r="A778" s="447"/>
      <c r="B778" s="448"/>
      <c r="C778" s="448"/>
      <c r="D778" s="448"/>
      <c r="E778" s="448"/>
      <c r="F778" s="448"/>
      <c r="G778" s="448"/>
      <c r="H778" s="448"/>
      <c r="I778" s="448"/>
      <c r="J778" s="449"/>
    </row>
    <row r="779" spans="1:10" x14ac:dyDescent="0.2">
      <c r="A779" s="447"/>
      <c r="B779" s="448"/>
      <c r="C779" s="448"/>
      <c r="D779" s="448"/>
      <c r="E779" s="448"/>
      <c r="F779" s="448"/>
      <c r="G779" s="448"/>
      <c r="H779" s="448"/>
      <c r="I779" s="448"/>
      <c r="J779" s="449"/>
    </row>
    <row r="780" spans="1:10" x14ac:dyDescent="0.2">
      <c r="A780" s="447"/>
      <c r="B780" s="448"/>
      <c r="C780" s="448"/>
      <c r="D780" s="448"/>
      <c r="E780" s="448"/>
      <c r="F780" s="448"/>
      <c r="G780" s="448"/>
      <c r="H780" s="448"/>
      <c r="I780" s="448"/>
      <c r="J780" s="449"/>
    </row>
    <row r="781" spans="1:10" x14ac:dyDescent="0.2">
      <c r="A781" s="447"/>
      <c r="B781" s="448"/>
      <c r="C781" s="448"/>
      <c r="D781" s="448"/>
      <c r="E781" s="448"/>
      <c r="F781" s="448"/>
      <c r="G781" s="448"/>
      <c r="H781" s="448"/>
      <c r="I781" s="448"/>
      <c r="J781" s="449"/>
    </row>
    <row r="782" spans="1:10" x14ac:dyDescent="0.2">
      <c r="A782" s="447"/>
      <c r="B782" s="448"/>
      <c r="C782" s="448"/>
      <c r="D782" s="448"/>
      <c r="E782" s="448"/>
      <c r="F782" s="448"/>
      <c r="G782" s="448"/>
      <c r="H782" s="448"/>
      <c r="I782" s="448"/>
      <c r="J782" s="449"/>
    </row>
    <row r="783" spans="1:10" x14ac:dyDescent="0.2">
      <c r="A783" s="447"/>
      <c r="B783" s="448"/>
      <c r="C783" s="448"/>
      <c r="D783" s="448"/>
      <c r="E783" s="448"/>
      <c r="F783" s="448"/>
      <c r="G783" s="448"/>
      <c r="H783" s="448"/>
      <c r="I783" s="448"/>
      <c r="J783" s="449"/>
    </row>
    <row r="784" spans="1:10" x14ac:dyDescent="0.2">
      <c r="A784" s="447"/>
      <c r="B784" s="448"/>
      <c r="C784" s="448"/>
      <c r="D784" s="448"/>
      <c r="E784" s="448"/>
      <c r="F784" s="448"/>
      <c r="G784" s="448"/>
      <c r="H784" s="448"/>
      <c r="I784" s="448"/>
      <c r="J784" s="449"/>
    </row>
    <row r="785" spans="1:10" x14ac:dyDescent="0.2">
      <c r="A785" s="447"/>
      <c r="B785" s="448"/>
      <c r="C785" s="448"/>
      <c r="D785" s="448"/>
      <c r="E785" s="448"/>
      <c r="F785" s="448"/>
      <c r="G785" s="448"/>
      <c r="H785" s="448"/>
      <c r="I785" s="448"/>
      <c r="J785" s="449"/>
    </row>
    <row r="786" spans="1:10" x14ac:dyDescent="0.2">
      <c r="A786" s="447"/>
      <c r="B786" s="448"/>
      <c r="C786" s="448"/>
      <c r="D786" s="448"/>
      <c r="E786" s="448"/>
      <c r="F786" s="448"/>
      <c r="G786" s="448"/>
      <c r="H786" s="448"/>
      <c r="I786" s="448"/>
      <c r="J786" s="449"/>
    </row>
    <row r="787" spans="1:10" x14ac:dyDescent="0.2">
      <c r="A787" s="447"/>
      <c r="B787" s="448"/>
      <c r="C787" s="448"/>
      <c r="D787" s="448"/>
      <c r="E787" s="448"/>
      <c r="F787" s="448"/>
      <c r="G787" s="448"/>
      <c r="H787" s="448"/>
      <c r="I787" s="448"/>
      <c r="J787" s="449"/>
    </row>
    <row r="788" spans="1:10" x14ac:dyDescent="0.2">
      <c r="A788" s="447"/>
      <c r="B788" s="448"/>
      <c r="C788" s="448"/>
      <c r="D788" s="448"/>
      <c r="E788" s="448"/>
      <c r="F788" s="448"/>
      <c r="G788" s="448"/>
      <c r="H788" s="448"/>
      <c r="I788" s="448"/>
      <c r="J788" s="449"/>
    </row>
    <row r="789" spans="1:10" x14ac:dyDescent="0.2">
      <c r="A789" s="447"/>
      <c r="B789" s="448"/>
      <c r="C789" s="448"/>
      <c r="D789" s="448"/>
      <c r="E789" s="448"/>
      <c r="F789" s="448"/>
      <c r="G789" s="448"/>
      <c r="H789" s="448"/>
      <c r="I789" s="448"/>
      <c r="J789" s="449"/>
    </row>
    <row r="790" spans="1:10" x14ac:dyDescent="0.2">
      <c r="A790" s="447"/>
      <c r="B790" s="448"/>
      <c r="C790" s="448"/>
      <c r="D790" s="448"/>
      <c r="E790" s="448"/>
      <c r="F790" s="448"/>
      <c r="G790" s="448"/>
      <c r="H790" s="448"/>
      <c r="I790" s="448"/>
      <c r="J790" s="449"/>
    </row>
    <row r="791" spans="1:10" x14ac:dyDescent="0.2">
      <c r="A791" s="447"/>
      <c r="B791" s="448"/>
      <c r="C791" s="448"/>
      <c r="D791" s="448"/>
      <c r="E791" s="448"/>
      <c r="F791" s="448"/>
      <c r="G791" s="448"/>
      <c r="H791" s="448"/>
      <c r="I791" s="448"/>
      <c r="J791" s="449"/>
    </row>
    <row r="792" spans="1:10" x14ac:dyDescent="0.2">
      <c r="A792" s="447"/>
      <c r="B792" s="448"/>
      <c r="C792" s="448"/>
      <c r="D792" s="448"/>
      <c r="E792" s="448"/>
      <c r="F792" s="448"/>
      <c r="G792" s="448"/>
      <c r="H792" s="448"/>
      <c r="I792" s="448"/>
      <c r="J792" s="449"/>
    </row>
    <row r="793" spans="1:10" x14ac:dyDescent="0.2">
      <c r="A793" s="447"/>
      <c r="B793" s="448"/>
      <c r="C793" s="448"/>
      <c r="D793" s="448"/>
      <c r="E793" s="448"/>
      <c r="F793" s="448"/>
      <c r="G793" s="448"/>
      <c r="H793" s="448"/>
      <c r="I793" s="448"/>
      <c r="J793" s="449"/>
    </row>
    <row r="794" spans="1:10" x14ac:dyDescent="0.2">
      <c r="A794" s="447"/>
      <c r="B794" s="448"/>
      <c r="C794" s="448"/>
      <c r="D794" s="448"/>
      <c r="E794" s="448"/>
      <c r="F794" s="448"/>
      <c r="G794" s="448"/>
      <c r="H794" s="448"/>
      <c r="I794" s="448"/>
      <c r="J794" s="449"/>
    </row>
    <row r="795" spans="1:10" x14ac:dyDescent="0.2">
      <c r="A795" s="447"/>
      <c r="B795" s="448"/>
      <c r="C795" s="448"/>
      <c r="D795" s="448"/>
      <c r="E795" s="448"/>
      <c r="F795" s="448"/>
      <c r="G795" s="448"/>
      <c r="H795" s="448"/>
      <c r="I795" s="448"/>
      <c r="J795" s="449"/>
    </row>
    <row r="796" spans="1:10" x14ac:dyDescent="0.2">
      <c r="A796" s="450"/>
      <c r="B796" s="451"/>
      <c r="C796" s="451"/>
      <c r="D796" s="451"/>
      <c r="E796" s="451"/>
      <c r="F796" s="451"/>
      <c r="G796" s="451"/>
      <c r="H796" s="451"/>
      <c r="I796" s="451"/>
      <c r="J796" s="452"/>
    </row>
    <row r="797" spans="1:10" ht="15.75" x14ac:dyDescent="0.25">
      <c r="A797" s="384" t="s">
        <v>848</v>
      </c>
      <c r="B797" s="385"/>
      <c r="C797" s="385"/>
      <c r="D797" s="385"/>
      <c r="E797" s="385"/>
      <c r="F797" s="385"/>
      <c r="G797" s="385"/>
      <c r="H797" s="382" t="str">
        <f>'CONTACT INFORMATION'!$A$24</f>
        <v>San Bernardino</v>
      </c>
      <c r="I797" s="382"/>
      <c r="J797" s="383"/>
    </row>
    <row r="798" spans="1:10" ht="8.1" customHeight="1" x14ac:dyDescent="0.2">
      <c r="A798" s="163"/>
      <c r="B798" s="163"/>
      <c r="C798" s="163"/>
      <c r="D798" s="163"/>
      <c r="E798" s="163"/>
      <c r="F798" s="163"/>
      <c r="G798" s="163"/>
      <c r="H798" s="163"/>
      <c r="I798" s="163"/>
      <c r="J798" s="163"/>
    </row>
    <row r="799" spans="1:10" ht="15" x14ac:dyDescent="0.25">
      <c r="A799" s="476" t="s">
        <v>859</v>
      </c>
      <c r="B799" s="477"/>
      <c r="C799" s="477"/>
      <c r="D799" s="477"/>
      <c r="E799" s="477"/>
      <c r="F799" s="477"/>
      <c r="G799" s="477"/>
      <c r="H799" s="477"/>
      <c r="I799" s="477"/>
      <c r="J799" s="478"/>
    </row>
    <row r="800" spans="1:10" ht="12.75" customHeight="1" x14ac:dyDescent="0.2">
      <c r="A800" s="479" t="s">
        <v>854</v>
      </c>
      <c r="B800" s="480"/>
      <c r="C800" s="480"/>
      <c r="D800" s="481"/>
      <c r="E800" s="482"/>
      <c r="F800" s="483"/>
      <c r="G800" s="483"/>
      <c r="H800" s="483"/>
      <c r="I800" s="483"/>
      <c r="J800" s="484"/>
    </row>
    <row r="801" spans="1:10" ht="12.75" customHeight="1" x14ac:dyDescent="0.2">
      <c r="A801" s="488" t="s">
        <v>853</v>
      </c>
      <c r="B801" s="489"/>
      <c r="C801" s="489"/>
      <c r="D801" s="490"/>
      <c r="E801" s="485"/>
      <c r="F801" s="486"/>
      <c r="G801" s="486"/>
      <c r="H801" s="486"/>
      <c r="I801" s="486"/>
      <c r="J801" s="487"/>
    </row>
    <row r="802" spans="1:10" x14ac:dyDescent="0.2">
      <c r="A802" s="491" t="s">
        <v>808</v>
      </c>
      <c r="B802" s="492"/>
      <c r="C802" s="492"/>
      <c r="D802" s="493"/>
      <c r="E802" s="494"/>
      <c r="F802" s="495"/>
      <c r="G802" s="495"/>
      <c r="H802" s="495"/>
      <c r="I802" s="495"/>
      <c r="J802" s="496"/>
    </row>
    <row r="803" spans="1:10" ht="27" customHeight="1" x14ac:dyDescent="0.2">
      <c r="A803" s="157"/>
      <c r="B803" s="207"/>
      <c r="C803" s="207"/>
      <c r="D803" s="207"/>
      <c r="E803" s="497" t="s">
        <v>535</v>
      </c>
      <c r="F803" s="498"/>
      <c r="G803" s="497" t="s">
        <v>533</v>
      </c>
      <c r="H803" s="498"/>
      <c r="I803" s="499" t="s">
        <v>849</v>
      </c>
      <c r="J803" s="500"/>
    </row>
    <row r="804" spans="1:10" x14ac:dyDescent="0.2">
      <c r="A804" s="465" t="s">
        <v>527</v>
      </c>
      <c r="B804" s="466"/>
      <c r="C804" s="466"/>
      <c r="D804" s="467"/>
      <c r="E804" s="474"/>
      <c r="F804" s="474"/>
      <c r="G804" s="474"/>
      <c r="H804" s="474"/>
      <c r="I804" s="475"/>
      <c r="J804" s="475"/>
    </row>
    <row r="805" spans="1:10" x14ac:dyDescent="0.2">
      <c r="A805" s="470" t="s">
        <v>528</v>
      </c>
      <c r="B805" s="471"/>
      <c r="C805" s="471"/>
      <c r="D805" s="472"/>
      <c r="E805" s="456"/>
      <c r="F805" s="456"/>
      <c r="G805" s="457"/>
      <c r="H805" s="457"/>
      <c r="I805" s="473"/>
      <c r="J805" s="473"/>
    </row>
    <row r="806" spans="1:10" x14ac:dyDescent="0.2">
      <c r="A806" s="465" t="s">
        <v>529</v>
      </c>
      <c r="B806" s="466"/>
      <c r="C806" s="466"/>
      <c r="D806" s="467"/>
      <c r="E806" s="474"/>
      <c r="F806" s="474"/>
      <c r="G806" s="474"/>
      <c r="H806" s="474"/>
      <c r="I806" s="475"/>
      <c r="J806" s="475"/>
    </row>
    <row r="807" spans="1:10" x14ac:dyDescent="0.2">
      <c r="A807" s="470" t="s">
        <v>530</v>
      </c>
      <c r="B807" s="471"/>
      <c r="C807" s="471"/>
      <c r="D807" s="472"/>
      <c r="E807" s="456"/>
      <c r="F807" s="456"/>
      <c r="G807" s="457"/>
      <c r="H807" s="457"/>
      <c r="I807" s="473"/>
      <c r="J807" s="473"/>
    </row>
    <row r="808" spans="1:10" x14ac:dyDescent="0.2">
      <c r="A808" s="465" t="s">
        <v>531</v>
      </c>
      <c r="B808" s="466"/>
      <c r="C808" s="466"/>
      <c r="D808" s="467"/>
      <c r="E808" s="474"/>
      <c r="F808" s="474"/>
      <c r="G808" s="474"/>
      <c r="H808" s="474"/>
      <c r="I808" s="475"/>
      <c r="J808" s="475"/>
    </row>
    <row r="809" spans="1:10" x14ac:dyDescent="0.2">
      <c r="A809" s="470" t="s">
        <v>532</v>
      </c>
      <c r="B809" s="471"/>
      <c r="C809" s="471"/>
      <c r="D809" s="472"/>
      <c r="E809" s="456"/>
      <c r="F809" s="456"/>
      <c r="G809" s="457"/>
      <c r="H809" s="457"/>
      <c r="I809" s="473"/>
      <c r="J809" s="473"/>
    </row>
    <row r="810" spans="1:10" x14ac:dyDescent="0.2">
      <c r="A810" s="465" t="s">
        <v>537</v>
      </c>
      <c r="B810" s="466"/>
      <c r="C810" s="466"/>
      <c r="D810" s="467"/>
      <c r="E810" s="468"/>
      <c r="F810" s="468"/>
      <c r="G810" s="468"/>
      <c r="H810" s="468"/>
      <c r="I810" s="469"/>
      <c r="J810" s="469"/>
    </row>
    <row r="811" spans="1:10" x14ac:dyDescent="0.2">
      <c r="A811" s="453"/>
      <c r="B811" s="454"/>
      <c r="C811" s="454"/>
      <c r="D811" s="455"/>
      <c r="E811" s="456"/>
      <c r="F811" s="456"/>
      <c r="G811" s="457"/>
      <c r="H811" s="457"/>
      <c r="I811" s="457"/>
      <c r="J811" s="457"/>
    </row>
    <row r="812" spans="1:10" x14ac:dyDescent="0.2">
      <c r="A812" s="453"/>
      <c r="B812" s="454"/>
      <c r="C812" s="454"/>
      <c r="D812" s="455"/>
      <c r="E812" s="456"/>
      <c r="F812" s="456"/>
      <c r="G812" s="457"/>
      <c r="H812" s="457"/>
      <c r="I812" s="457"/>
      <c r="J812" s="457"/>
    </row>
    <row r="813" spans="1:10" x14ac:dyDescent="0.2">
      <c r="A813" s="453"/>
      <c r="B813" s="454"/>
      <c r="C813" s="454"/>
      <c r="D813" s="455"/>
      <c r="E813" s="456"/>
      <c r="F813" s="456"/>
      <c r="G813" s="457"/>
      <c r="H813" s="457"/>
      <c r="I813" s="457"/>
      <c r="J813" s="457"/>
    </row>
    <row r="814" spans="1:10" x14ac:dyDescent="0.2">
      <c r="A814" s="458" t="s">
        <v>534</v>
      </c>
      <c r="B814" s="459"/>
      <c r="C814" s="459"/>
      <c r="D814" s="460"/>
      <c r="E814" s="461">
        <f>SUM(E804:E813)</f>
        <v>0</v>
      </c>
      <c r="F814" s="461"/>
      <c r="G814" s="461">
        <f>SUM(G804:G813)</f>
        <v>0</v>
      </c>
      <c r="H814" s="461"/>
      <c r="I814" s="461">
        <f>SUM(I804:I813)</f>
        <v>0</v>
      </c>
      <c r="J814" s="461"/>
    </row>
    <row r="815" spans="1:10" ht="12.75" customHeight="1" x14ac:dyDescent="0.2">
      <c r="A815" s="462" t="s">
        <v>861</v>
      </c>
      <c r="B815" s="463"/>
      <c r="C815" s="463"/>
      <c r="D815" s="463"/>
      <c r="E815" s="463"/>
      <c r="F815" s="463"/>
      <c r="G815" s="463"/>
      <c r="H815" s="463"/>
      <c r="I815" s="463"/>
      <c r="J815" s="464"/>
    </row>
    <row r="816" spans="1:10" ht="12.75" customHeight="1" x14ac:dyDescent="0.2">
      <c r="A816" s="439" t="s">
        <v>862</v>
      </c>
      <c r="B816" s="440"/>
      <c r="C816" s="440"/>
      <c r="D816" s="440"/>
      <c r="E816" s="440"/>
      <c r="F816" s="440"/>
      <c r="G816" s="440"/>
      <c r="H816" s="440"/>
      <c r="I816" s="440"/>
      <c r="J816" s="441"/>
    </row>
    <row r="817" spans="1:10" ht="12.75" customHeight="1" x14ac:dyDescent="0.2">
      <c r="A817" s="439" t="s">
        <v>863</v>
      </c>
      <c r="B817" s="440"/>
      <c r="C817" s="440"/>
      <c r="D817" s="440"/>
      <c r="E817" s="440"/>
      <c r="F817" s="440"/>
      <c r="G817" s="440"/>
      <c r="H817" s="440"/>
      <c r="I817" s="440"/>
      <c r="J817" s="441"/>
    </row>
    <row r="818" spans="1:10" ht="12.75" customHeight="1" x14ac:dyDescent="0.2">
      <c r="A818" s="442" t="s">
        <v>864</v>
      </c>
      <c r="B818" s="443"/>
      <c r="C818" s="443"/>
      <c r="D818" s="443"/>
      <c r="E818" s="443"/>
      <c r="F818" s="443"/>
      <c r="G818" s="443"/>
      <c r="H818" s="443"/>
      <c r="I818" s="443"/>
      <c r="J818" s="444"/>
    </row>
    <row r="819" spans="1:10" x14ac:dyDescent="0.2">
      <c r="A819" s="326"/>
      <c r="B819" s="445"/>
      <c r="C819" s="445"/>
      <c r="D819" s="445"/>
      <c r="E819" s="445"/>
      <c r="F819" s="445"/>
      <c r="G819" s="445"/>
      <c r="H819" s="445"/>
      <c r="I819" s="445"/>
      <c r="J819" s="446"/>
    </row>
    <row r="820" spans="1:10" x14ac:dyDescent="0.2">
      <c r="A820" s="447"/>
      <c r="B820" s="448"/>
      <c r="C820" s="448"/>
      <c r="D820" s="448"/>
      <c r="E820" s="448"/>
      <c r="F820" s="448"/>
      <c r="G820" s="448"/>
      <c r="H820" s="448"/>
      <c r="I820" s="448"/>
      <c r="J820" s="449"/>
    </row>
    <row r="821" spans="1:10" x14ac:dyDescent="0.2">
      <c r="A821" s="447"/>
      <c r="B821" s="448"/>
      <c r="C821" s="448"/>
      <c r="D821" s="448"/>
      <c r="E821" s="448"/>
      <c r="F821" s="448"/>
      <c r="G821" s="448"/>
      <c r="H821" s="448"/>
      <c r="I821" s="448"/>
      <c r="J821" s="449"/>
    </row>
    <row r="822" spans="1:10" x14ac:dyDescent="0.2">
      <c r="A822" s="447"/>
      <c r="B822" s="448"/>
      <c r="C822" s="448"/>
      <c r="D822" s="448"/>
      <c r="E822" s="448"/>
      <c r="F822" s="448"/>
      <c r="G822" s="448"/>
      <c r="H822" s="448"/>
      <c r="I822" s="448"/>
      <c r="J822" s="449"/>
    </row>
    <row r="823" spans="1:10" x14ac:dyDescent="0.2">
      <c r="A823" s="447"/>
      <c r="B823" s="448"/>
      <c r="C823" s="448"/>
      <c r="D823" s="448"/>
      <c r="E823" s="448"/>
      <c r="F823" s="448"/>
      <c r="G823" s="448"/>
      <c r="H823" s="448"/>
      <c r="I823" s="448"/>
      <c r="J823" s="449"/>
    </row>
    <row r="824" spans="1:10" x14ac:dyDescent="0.2">
      <c r="A824" s="447"/>
      <c r="B824" s="448"/>
      <c r="C824" s="448"/>
      <c r="D824" s="448"/>
      <c r="E824" s="448"/>
      <c r="F824" s="448"/>
      <c r="G824" s="448"/>
      <c r="H824" s="448"/>
      <c r="I824" s="448"/>
      <c r="J824" s="449"/>
    </row>
    <row r="825" spans="1:10" x14ac:dyDescent="0.2">
      <c r="A825" s="447"/>
      <c r="B825" s="448"/>
      <c r="C825" s="448"/>
      <c r="D825" s="448"/>
      <c r="E825" s="448"/>
      <c r="F825" s="448"/>
      <c r="G825" s="448"/>
      <c r="H825" s="448"/>
      <c r="I825" s="448"/>
      <c r="J825" s="449"/>
    </row>
    <row r="826" spans="1:10" x14ac:dyDescent="0.2">
      <c r="A826" s="447"/>
      <c r="B826" s="448"/>
      <c r="C826" s="448"/>
      <c r="D826" s="448"/>
      <c r="E826" s="448"/>
      <c r="F826" s="448"/>
      <c r="G826" s="448"/>
      <c r="H826" s="448"/>
      <c r="I826" s="448"/>
      <c r="J826" s="449"/>
    </row>
    <row r="827" spans="1:10" x14ac:dyDescent="0.2">
      <c r="A827" s="447"/>
      <c r="B827" s="448"/>
      <c r="C827" s="448"/>
      <c r="D827" s="448"/>
      <c r="E827" s="448"/>
      <c r="F827" s="448"/>
      <c r="G827" s="448"/>
      <c r="H827" s="448"/>
      <c r="I827" s="448"/>
      <c r="J827" s="449"/>
    </row>
    <row r="828" spans="1:10" x14ac:dyDescent="0.2">
      <c r="A828" s="447"/>
      <c r="B828" s="448"/>
      <c r="C828" s="448"/>
      <c r="D828" s="448"/>
      <c r="E828" s="448"/>
      <c r="F828" s="448"/>
      <c r="G828" s="448"/>
      <c r="H828" s="448"/>
      <c r="I828" s="448"/>
      <c r="J828" s="449"/>
    </row>
    <row r="829" spans="1:10" x14ac:dyDescent="0.2">
      <c r="A829" s="447"/>
      <c r="B829" s="448"/>
      <c r="C829" s="448"/>
      <c r="D829" s="448"/>
      <c r="E829" s="448"/>
      <c r="F829" s="448"/>
      <c r="G829" s="448"/>
      <c r="H829" s="448"/>
      <c r="I829" s="448"/>
      <c r="J829" s="449"/>
    </row>
    <row r="830" spans="1:10" x14ac:dyDescent="0.2">
      <c r="A830" s="447"/>
      <c r="B830" s="448"/>
      <c r="C830" s="448"/>
      <c r="D830" s="448"/>
      <c r="E830" s="448"/>
      <c r="F830" s="448"/>
      <c r="G830" s="448"/>
      <c r="H830" s="448"/>
      <c r="I830" s="448"/>
      <c r="J830" s="449"/>
    </row>
    <row r="831" spans="1:10" x14ac:dyDescent="0.2">
      <c r="A831" s="447"/>
      <c r="B831" s="448"/>
      <c r="C831" s="448"/>
      <c r="D831" s="448"/>
      <c r="E831" s="448"/>
      <c r="F831" s="448"/>
      <c r="G831" s="448"/>
      <c r="H831" s="448"/>
      <c r="I831" s="448"/>
      <c r="J831" s="449"/>
    </row>
    <row r="832" spans="1:10" x14ac:dyDescent="0.2">
      <c r="A832" s="447"/>
      <c r="B832" s="448"/>
      <c r="C832" s="448"/>
      <c r="D832" s="448"/>
      <c r="E832" s="448"/>
      <c r="F832" s="448"/>
      <c r="G832" s="448"/>
      <c r="H832" s="448"/>
      <c r="I832" s="448"/>
      <c r="J832" s="449"/>
    </row>
    <row r="833" spans="1:10" x14ac:dyDescent="0.2">
      <c r="A833" s="447"/>
      <c r="B833" s="448"/>
      <c r="C833" s="448"/>
      <c r="D833" s="448"/>
      <c r="E833" s="448"/>
      <c r="F833" s="448"/>
      <c r="G833" s="448"/>
      <c r="H833" s="448"/>
      <c r="I833" s="448"/>
      <c r="J833" s="449"/>
    </row>
    <row r="834" spans="1:10" x14ac:dyDescent="0.2">
      <c r="A834" s="447"/>
      <c r="B834" s="448"/>
      <c r="C834" s="448"/>
      <c r="D834" s="448"/>
      <c r="E834" s="448"/>
      <c r="F834" s="448"/>
      <c r="G834" s="448"/>
      <c r="H834" s="448"/>
      <c r="I834" s="448"/>
      <c r="J834" s="449"/>
    </row>
    <row r="835" spans="1:10" x14ac:dyDescent="0.2">
      <c r="A835" s="447"/>
      <c r="B835" s="448"/>
      <c r="C835" s="448"/>
      <c r="D835" s="448"/>
      <c r="E835" s="448"/>
      <c r="F835" s="448"/>
      <c r="G835" s="448"/>
      <c r="H835" s="448"/>
      <c r="I835" s="448"/>
      <c r="J835" s="449"/>
    </row>
    <row r="836" spans="1:10" x14ac:dyDescent="0.2">
      <c r="A836" s="447"/>
      <c r="B836" s="448"/>
      <c r="C836" s="448"/>
      <c r="D836" s="448"/>
      <c r="E836" s="448"/>
      <c r="F836" s="448"/>
      <c r="G836" s="448"/>
      <c r="H836" s="448"/>
      <c r="I836" s="448"/>
      <c r="J836" s="449"/>
    </row>
    <row r="837" spans="1:10" x14ac:dyDescent="0.2">
      <c r="A837" s="447"/>
      <c r="B837" s="448"/>
      <c r="C837" s="448"/>
      <c r="D837" s="448"/>
      <c r="E837" s="448"/>
      <c r="F837" s="448"/>
      <c r="G837" s="448"/>
      <c r="H837" s="448"/>
      <c r="I837" s="448"/>
      <c r="J837" s="449"/>
    </row>
    <row r="838" spans="1:10" x14ac:dyDescent="0.2">
      <c r="A838" s="447"/>
      <c r="B838" s="448"/>
      <c r="C838" s="448"/>
      <c r="D838" s="448"/>
      <c r="E838" s="448"/>
      <c r="F838" s="448"/>
      <c r="G838" s="448"/>
      <c r="H838" s="448"/>
      <c r="I838" s="448"/>
      <c r="J838" s="449"/>
    </row>
    <row r="839" spans="1:10" x14ac:dyDescent="0.2">
      <c r="A839" s="447"/>
      <c r="B839" s="448"/>
      <c r="C839" s="448"/>
      <c r="D839" s="448"/>
      <c r="E839" s="448"/>
      <c r="F839" s="448"/>
      <c r="G839" s="448"/>
      <c r="H839" s="448"/>
      <c r="I839" s="448"/>
      <c r="J839" s="449"/>
    </row>
    <row r="840" spans="1:10" x14ac:dyDescent="0.2">
      <c r="A840" s="447"/>
      <c r="B840" s="448"/>
      <c r="C840" s="448"/>
      <c r="D840" s="448"/>
      <c r="E840" s="448"/>
      <c r="F840" s="448"/>
      <c r="G840" s="448"/>
      <c r="H840" s="448"/>
      <c r="I840" s="448"/>
      <c r="J840" s="449"/>
    </row>
    <row r="841" spans="1:10" x14ac:dyDescent="0.2">
      <c r="A841" s="447"/>
      <c r="B841" s="448"/>
      <c r="C841" s="448"/>
      <c r="D841" s="448"/>
      <c r="E841" s="448"/>
      <c r="F841" s="448"/>
      <c r="G841" s="448"/>
      <c r="H841" s="448"/>
      <c r="I841" s="448"/>
      <c r="J841" s="449"/>
    </row>
    <row r="842" spans="1:10" x14ac:dyDescent="0.2">
      <c r="A842" s="447"/>
      <c r="B842" s="448"/>
      <c r="C842" s="448"/>
      <c r="D842" s="448"/>
      <c r="E842" s="448"/>
      <c r="F842" s="448"/>
      <c r="G842" s="448"/>
      <c r="H842" s="448"/>
      <c r="I842" s="448"/>
      <c r="J842" s="449"/>
    </row>
    <row r="843" spans="1:10" x14ac:dyDescent="0.2">
      <c r="A843" s="447"/>
      <c r="B843" s="448"/>
      <c r="C843" s="448"/>
      <c r="D843" s="448"/>
      <c r="E843" s="448"/>
      <c r="F843" s="448"/>
      <c r="G843" s="448"/>
      <c r="H843" s="448"/>
      <c r="I843" s="448"/>
      <c r="J843" s="449"/>
    </row>
    <row r="844" spans="1:10" x14ac:dyDescent="0.2">
      <c r="A844" s="447"/>
      <c r="B844" s="448"/>
      <c r="C844" s="448"/>
      <c r="D844" s="448"/>
      <c r="E844" s="448"/>
      <c r="F844" s="448"/>
      <c r="G844" s="448"/>
      <c r="H844" s="448"/>
      <c r="I844" s="448"/>
      <c r="J844" s="449"/>
    </row>
    <row r="845" spans="1:10" x14ac:dyDescent="0.2">
      <c r="A845" s="447"/>
      <c r="B845" s="448"/>
      <c r="C845" s="448"/>
      <c r="D845" s="448"/>
      <c r="E845" s="448"/>
      <c r="F845" s="448"/>
      <c r="G845" s="448"/>
      <c r="H845" s="448"/>
      <c r="I845" s="448"/>
      <c r="J845" s="449"/>
    </row>
    <row r="846" spans="1:10" x14ac:dyDescent="0.2">
      <c r="A846" s="447"/>
      <c r="B846" s="448"/>
      <c r="C846" s="448"/>
      <c r="D846" s="448"/>
      <c r="E846" s="448"/>
      <c r="F846" s="448"/>
      <c r="G846" s="448"/>
      <c r="H846" s="448"/>
      <c r="I846" s="448"/>
      <c r="J846" s="449"/>
    </row>
    <row r="847" spans="1:10" x14ac:dyDescent="0.2">
      <c r="A847" s="447"/>
      <c r="B847" s="448"/>
      <c r="C847" s="448"/>
      <c r="D847" s="448"/>
      <c r="E847" s="448"/>
      <c r="F847" s="448"/>
      <c r="G847" s="448"/>
      <c r="H847" s="448"/>
      <c r="I847" s="448"/>
      <c r="J847" s="449"/>
    </row>
    <row r="848" spans="1:10" x14ac:dyDescent="0.2">
      <c r="A848" s="447"/>
      <c r="B848" s="448"/>
      <c r="C848" s="448"/>
      <c r="D848" s="448"/>
      <c r="E848" s="448"/>
      <c r="F848" s="448"/>
      <c r="G848" s="448"/>
      <c r="H848" s="448"/>
      <c r="I848" s="448"/>
      <c r="J848" s="449"/>
    </row>
    <row r="849" spans="1:10" x14ac:dyDescent="0.2">
      <c r="A849" s="447"/>
      <c r="B849" s="448"/>
      <c r="C849" s="448"/>
      <c r="D849" s="448"/>
      <c r="E849" s="448"/>
      <c r="F849" s="448"/>
      <c r="G849" s="448"/>
      <c r="H849" s="448"/>
      <c r="I849" s="448"/>
      <c r="J849" s="449"/>
    </row>
    <row r="850" spans="1:10" x14ac:dyDescent="0.2">
      <c r="A850" s="447"/>
      <c r="B850" s="448"/>
      <c r="C850" s="448"/>
      <c r="D850" s="448"/>
      <c r="E850" s="448"/>
      <c r="F850" s="448"/>
      <c r="G850" s="448"/>
      <c r="H850" s="448"/>
      <c r="I850" s="448"/>
      <c r="J850" s="449"/>
    </row>
    <row r="851" spans="1:10" x14ac:dyDescent="0.2">
      <c r="A851" s="447"/>
      <c r="B851" s="448"/>
      <c r="C851" s="448"/>
      <c r="D851" s="448"/>
      <c r="E851" s="448"/>
      <c r="F851" s="448"/>
      <c r="G851" s="448"/>
      <c r="H851" s="448"/>
      <c r="I851" s="448"/>
      <c r="J851" s="449"/>
    </row>
    <row r="852" spans="1:10" x14ac:dyDescent="0.2">
      <c r="A852" s="447"/>
      <c r="B852" s="448"/>
      <c r="C852" s="448"/>
      <c r="D852" s="448"/>
      <c r="E852" s="448"/>
      <c r="F852" s="448"/>
      <c r="G852" s="448"/>
      <c r="H852" s="448"/>
      <c r="I852" s="448"/>
      <c r="J852" s="449"/>
    </row>
    <row r="853" spans="1:10" x14ac:dyDescent="0.2">
      <c r="A853" s="450"/>
      <c r="B853" s="451"/>
      <c r="C853" s="451"/>
      <c r="D853" s="451"/>
      <c r="E853" s="451"/>
      <c r="F853" s="451"/>
      <c r="G853" s="451"/>
      <c r="H853" s="451"/>
      <c r="I853" s="451"/>
      <c r="J853" s="452"/>
    </row>
    <row r="854" spans="1:10" ht="15.75" x14ac:dyDescent="0.25">
      <c r="A854" s="384" t="s">
        <v>848</v>
      </c>
      <c r="B854" s="385"/>
      <c r="C854" s="385"/>
      <c r="D854" s="385"/>
      <c r="E854" s="385"/>
      <c r="F854" s="385"/>
      <c r="G854" s="385"/>
      <c r="H854" s="382" t="str">
        <f>'CONTACT INFORMATION'!$A$24</f>
        <v>San Bernardino</v>
      </c>
      <c r="I854" s="382"/>
      <c r="J854" s="383"/>
    </row>
    <row r="855" spans="1:10" ht="8.1" customHeight="1" x14ac:dyDescent="0.2">
      <c r="A855" s="163"/>
      <c r="B855" s="163"/>
      <c r="C855" s="163"/>
      <c r="D855" s="163"/>
      <c r="E855" s="163"/>
      <c r="F855" s="163"/>
      <c r="G855" s="163"/>
      <c r="H855" s="163"/>
      <c r="I855" s="163"/>
      <c r="J855" s="163"/>
    </row>
    <row r="856" spans="1:10" ht="15" x14ac:dyDescent="0.25">
      <c r="A856" s="476" t="s">
        <v>860</v>
      </c>
      <c r="B856" s="477"/>
      <c r="C856" s="477"/>
      <c r="D856" s="477"/>
      <c r="E856" s="477"/>
      <c r="F856" s="477"/>
      <c r="G856" s="477"/>
      <c r="H856" s="477"/>
      <c r="I856" s="477"/>
      <c r="J856" s="478"/>
    </row>
    <row r="857" spans="1:10" x14ac:dyDescent="0.2">
      <c r="A857" s="479" t="s">
        <v>854</v>
      </c>
      <c r="B857" s="480"/>
      <c r="C857" s="480"/>
      <c r="D857" s="481"/>
      <c r="E857" s="482"/>
      <c r="F857" s="483"/>
      <c r="G857" s="483"/>
      <c r="H857" s="483"/>
      <c r="I857" s="483"/>
      <c r="J857" s="484"/>
    </row>
    <row r="858" spans="1:10" x14ac:dyDescent="0.2">
      <c r="A858" s="488" t="s">
        <v>853</v>
      </c>
      <c r="B858" s="489"/>
      <c r="C858" s="489"/>
      <c r="D858" s="490"/>
      <c r="E858" s="485"/>
      <c r="F858" s="486"/>
      <c r="G858" s="486"/>
      <c r="H858" s="486"/>
      <c r="I858" s="486"/>
      <c r="J858" s="487"/>
    </row>
    <row r="859" spans="1:10" x14ac:dyDescent="0.2">
      <c r="A859" s="491" t="s">
        <v>808</v>
      </c>
      <c r="B859" s="492"/>
      <c r="C859" s="492"/>
      <c r="D859" s="493"/>
      <c r="E859" s="494"/>
      <c r="F859" s="495"/>
      <c r="G859" s="495"/>
      <c r="H859" s="495"/>
      <c r="I859" s="495"/>
      <c r="J859" s="496"/>
    </row>
    <row r="860" spans="1:10" ht="27" customHeight="1" x14ac:dyDescent="0.2">
      <c r="A860" s="157"/>
      <c r="B860" s="207"/>
      <c r="C860" s="207"/>
      <c r="D860" s="207"/>
      <c r="E860" s="497" t="s">
        <v>535</v>
      </c>
      <c r="F860" s="498"/>
      <c r="G860" s="497" t="s">
        <v>533</v>
      </c>
      <c r="H860" s="498"/>
      <c r="I860" s="499" t="s">
        <v>849</v>
      </c>
      <c r="J860" s="500"/>
    </row>
    <row r="861" spans="1:10" x14ac:dyDescent="0.2">
      <c r="A861" s="465" t="s">
        <v>527</v>
      </c>
      <c r="B861" s="466"/>
      <c r="C861" s="466"/>
      <c r="D861" s="467"/>
      <c r="E861" s="474"/>
      <c r="F861" s="474"/>
      <c r="G861" s="474"/>
      <c r="H861" s="474"/>
      <c r="I861" s="475"/>
      <c r="J861" s="475"/>
    </row>
    <row r="862" spans="1:10" x14ac:dyDescent="0.2">
      <c r="A862" s="470" t="s">
        <v>528</v>
      </c>
      <c r="B862" s="471"/>
      <c r="C862" s="471"/>
      <c r="D862" s="472"/>
      <c r="E862" s="456"/>
      <c r="F862" s="456"/>
      <c r="G862" s="457"/>
      <c r="H862" s="457"/>
      <c r="I862" s="473"/>
      <c r="J862" s="473"/>
    </row>
    <row r="863" spans="1:10" x14ac:dyDescent="0.2">
      <c r="A863" s="465" t="s">
        <v>529</v>
      </c>
      <c r="B863" s="466"/>
      <c r="C863" s="466"/>
      <c r="D863" s="467"/>
      <c r="E863" s="474"/>
      <c r="F863" s="474"/>
      <c r="G863" s="474"/>
      <c r="H863" s="474"/>
      <c r="I863" s="475"/>
      <c r="J863" s="475"/>
    </row>
    <row r="864" spans="1:10" x14ac:dyDescent="0.2">
      <c r="A864" s="470" t="s">
        <v>530</v>
      </c>
      <c r="B864" s="471"/>
      <c r="C864" s="471"/>
      <c r="D864" s="472"/>
      <c r="E864" s="456"/>
      <c r="F864" s="456"/>
      <c r="G864" s="457"/>
      <c r="H864" s="457"/>
      <c r="I864" s="473"/>
      <c r="J864" s="473"/>
    </row>
    <row r="865" spans="1:10" x14ac:dyDescent="0.2">
      <c r="A865" s="465" t="s">
        <v>531</v>
      </c>
      <c r="B865" s="466"/>
      <c r="C865" s="466"/>
      <c r="D865" s="467"/>
      <c r="E865" s="474"/>
      <c r="F865" s="474"/>
      <c r="G865" s="474"/>
      <c r="H865" s="474"/>
      <c r="I865" s="475"/>
      <c r="J865" s="475"/>
    </row>
    <row r="866" spans="1:10" x14ac:dyDescent="0.2">
      <c r="A866" s="470" t="s">
        <v>532</v>
      </c>
      <c r="B866" s="471"/>
      <c r="C866" s="471"/>
      <c r="D866" s="472"/>
      <c r="E866" s="456"/>
      <c r="F866" s="456"/>
      <c r="G866" s="457"/>
      <c r="H866" s="457"/>
      <c r="I866" s="473"/>
      <c r="J866" s="473"/>
    </row>
    <row r="867" spans="1:10" x14ac:dyDescent="0.2">
      <c r="A867" s="465" t="s">
        <v>537</v>
      </c>
      <c r="B867" s="466"/>
      <c r="C867" s="466"/>
      <c r="D867" s="467"/>
      <c r="E867" s="468"/>
      <c r="F867" s="468"/>
      <c r="G867" s="468"/>
      <c r="H867" s="468"/>
      <c r="I867" s="469"/>
      <c r="J867" s="469"/>
    </row>
    <row r="868" spans="1:10" x14ac:dyDescent="0.2">
      <c r="A868" s="453"/>
      <c r="B868" s="454"/>
      <c r="C868" s="454"/>
      <c r="D868" s="455"/>
      <c r="E868" s="456"/>
      <c r="F868" s="456"/>
      <c r="G868" s="457"/>
      <c r="H868" s="457"/>
      <c r="I868" s="457"/>
      <c r="J868" s="457"/>
    </row>
    <row r="869" spans="1:10" x14ac:dyDescent="0.2">
      <c r="A869" s="453"/>
      <c r="B869" s="454"/>
      <c r="C869" s="454"/>
      <c r="D869" s="455"/>
      <c r="E869" s="456"/>
      <c r="F869" s="456"/>
      <c r="G869" s="457"/>
      <c r="H869" s="457"/>
      <c r="I869" s="457"/>
      <c r="J869" s="457"/>
    </row>
    <row r="870" spans="1:10" x14ac:dyDescent="0.2">
      <c r="A870" s="453"/>
      <c r="B870" s="454"/>
      <c r="C870" s="454"/>
      <c r="D870" s="455"/>
      <c r="E870" s="456"/>
      <c r="F870" s="456"/>
      <c r="G870" s="457"/>
      <c r="H870" s="457"/>
      <c r="I870" s="457"/>
      <c r="J870" s="457"/>
    </row>
    <row r="871" spans="1:10" x14ac:dyDescent="0.2">
      <c r="A871" s="458" t="s">
        <v>534</v>
      </c>
      <c r="B871" s="459"/>
      <c r="C871" s="459"/>
      <c r="D871" s="460"/>
      <c r="E871" s="461">
        <f>SUM(E861:E870)</f>
        <v>0</v>
      </c>
      <c r="F871" s="461"/>
      <c r="G871" s="461">
        <f>SUM(G861:G870)</f>
        <v>0</v>
      </c>
      <c r="H871" s="461"/>
      <c r="I871" s="461">
        <f>SUM(I861:I870)</f>
        <v>0</v>
      </c>
      <c r="J871" s="461"/>
    </row>
    <row r="872" spans="1:10" x14ac:dyDescent="0.2">
      <c r="A872" s="462" t="s">
        <v>861</v>
      </c>
      <c r="B872" s="463"/>
      <c r="C872" s="463"/>
      <c r="D872" s="463"/>
      <c r="E872" s="463"/>
      <c r="F872" s="463"/>
      <c r="G872" s="463"/>
      <c r="H872" s="463"/>
      <c r="I872" s="463"/>
      <c r="J872" s="464"/>
    </row>
    <row r="873" spans="1:10" x14ac:dyDescent="0.2">
      <c r="A873" s="439" t="s">
        <v>862</v>
      </c>
      <c r="B873" s="440"/>
      <c r="C873" s="440"/>
      <c r="D873" s="440"/>
      <c r="E873" s="440"/>
      <c r="F873" s="440"/>
      <c r="G873" s="440"/>
      <c r="H873" s="440"/>
      <c r="I873" s="440"/>
      <c r="J873" s="441"/>
    </row>
    <row r="874" spans="1:10" x14ac:dyDescent="0.2">
      <c r="A874" s="439" t="s">
        <v>863</v>
      </c>
      <c r="B874" s="440"/>
      <c r="C874" s="440"/>
      <c r="D874" s="440"/>
      <c r="E874" s="440"/>
      <c r="F874" s="440"/>
      <c r="G874" s="440"/>
      <c r="H874" s="440"/>
      <c r="I874" s="440"/>
      <c r="J874" s="441"/>
    </row>
    <row r="875" spans="1:10" x14ac:dyDescent="0.2">
      <c r="A875" s="442" t="s">
        <v>864</v>
      </c>
      <c r="B875" s="443"/>
      <c r="C875" s="443"/>
      <c r="D875" s="443"/>
      <c r="E875" s="443"/>
      <c r="F875" s="443"/>
      <c r="G875" s="443"/>
      <c r="H875" s="443"/>
      <c r="I875" s="443"/>
      <c r="J875" s="444"/>
    </row>
    <row r="876" spans="1:10" x14ac:dyDescent="0.2">
      <c r="A876" s="326"/>
      <c r="B876" s="445"/>
      <c r="C876" s="445"/>
      <c r="D876" s="445"/>
      <c r="E876" s="445"/>
      <c r="F876" s="445"/>
      <c r="G876" s="445"/>
      <c r="H876" s="445"/>
      <c r="I876" s="445"/>
      <c r="J876" s="446"/>
    </row>
    <row r="877" spans="1:10" x14ac:dyDescent="0.2">
      <c r="A877" s="447"/>
      <c r="B877" s="448"/>
      <c r="C877" s="448"/>
      <c r="D877" s="448"/>
      <c r="E877" s="448"/>
      <c r="F877" s="448"/>
      <c r="G877" s="448"/>
      <c r="H877" s="448"/>
      <c r="I877" s="448"/>
      <c r="J877" s="449"/>
    </row>
    <row r="878" spans="1:10" x14ac:dyDescent="0.2">
      <c r="A878" s="447"/>
      <c r="B878" s="448"/>
      <c r="C878" s="448"/>
      <c r="D878" s="448"/>
      <c r="E878" s="448"/>
      <c r="F878" s="448"/>
      <c r="G878" s="448"/>
      <c r="H878" s="448"/>
      <c r="I878" s="448"/>
      <c r="J878" s="449"/>
    </row>
    <row r="879" spans="1:10" x14ac:dyDescent="0.2">
      <c r="A879" s="447"/>
      <c r="B879" s="448"/>
      <c r="C879" s="448"/>
      <c r="D879" s="448"/>
      <c r="E879" s="448"/>
      <c r="F879" s="448"/>
      <c r="G879" s="448"/>
      <c r="H879" s="448"/>
      <c r="I879" s="448"/>
      <c r="J879" s="449"/>
    </row>
    <row r="880" spans="1:10" x14ac:dyDescent="0.2">
      <c r="A880" s="447"/>
      <c r="B880" s="448"/>
      <c r="C880" s="448"/>
      <c r="D880" s="448"/>
      <c r="E880" s="448"/>
      <c r="F880" s="448"/>
      <c r="G880" s="448"/>
      <c r="H880" s="448"/>
      <c r="I880" s="448"/>
      <c r="J880" s="449"/>
    </row>
    <row r="881" spans="1:10" x14ac:dyDescent="0.2">
      <c r="A881" s="447"/>
      <c r="B881" s="448"/>
      <c r="C881" s="448"/>
      <c r="D881" s="448"/>
      <c r="E881" s="448"/>
      <c r="F881" s="448"/>
      <c r="G881" s="448"/>
      <c r="H881" s="448"/>
      <c r="I881" s="448"/>
      <c r="J881" s="449"/>
    </row>
    <row r="882" spans="1:10" x14ac:dyDescent="0.2">
      <c r="A882" s="447"/>
      <c r="B882" s="448"/>
      <c r="C882" s="448"/>
      <c r="D882" s="448"/>
      <c r="E882" s="448"/>
      <c r="F882" s="448"/>
      <c r="G882" s="448"/>
      <c r="H882" s="448"/>
      <c r="I882" s="448"/>
      <c r="J882" s="449"/>
    </row>
    <row r="883" spans="1:10" x14ac:dyDescent="0.2">
      <c r="A883" s="447"/>
      <c r="B883" s="448"/>
      <c r="C883" s="448"/>
      <c r="D883" s="448"/>
      <c r="E883" s="448"/>
      <c r="F883" s="448"/>
      <c r="G883" s="448"/>
      <c r="H883" s="448"/>
      <c r="I883" s="448"/>
      <c r="J883" s="449"/>
    </row>
    <row r="884" spans="1:10" x14ac:dyDescent="0.2">
      <c r="A884" s="447"/>
      <c r="B884" s="448"/>
      <c r="C884" s="448"/>
      <c r="D884" s="448"/>
      <c r="E884" s="448"/>
      <c r="F884" s="448"/>
      <c r="G884" s="448"/>
      <c r="H884" s="448"/>
      <c r="I884" s="448"/>
      <c r="J884" s="449"/>
    </row>
    <row r="885" spans="1:10" x14ac:dyDescent="0.2">
      <c r="A885" s="447"/>
      <c r="B885" s="448"/>
      <c r="C885" s="448"/>
      <c r="D885" s="448"/>
      <c r="E885" s="448"/>
      <c r="F885" s="448"/>
      <c r="G885" s="448"/>
      <c r="H885" s="448"/>
      <c r="I885" s="448"/>
      <c r="J885" s="449"/>
    </row>
    <row r="886" spans="1:10" x14ac:dyDescent="0.2">
      <c r="A886" s="447"/>
      <c r="B886" s="448"/>
      <c r="C886" s="448"/>
      <c r="D886" s="448"/>
      <c r="E886" s="448"/>
      <c r="F886" s="448"/>
      <c r="G886" s="448"/>
      <c r="H886" s="448"/>
      <c r="I886" s="448"/>
      <c r="J886" s="449"/>
    </row>
    <row r="887" spans="1:10" x14ac:dyDescent="0.2">
      <c r="A887" s="447"/>
      <c r="B887" s="448"/>
      <c r="C887" s="448"/>
      <c r="D887" s="448"/>
      <c r="E887" s="448"/>
      <c r="F887" s="448"/>
      <c r="G887" s="448"/>
      <c r="H887" s="448"/>
      <c r="I887" s="448"/>
      <c r="J887" s="449"/>
    </row>
    <row r="888" spans="1:10" x14ac:dyDescent="0.2">
      <c r="A888" s="447"/>
      <c r="B888" s="448"/>
      <c r="C888" s="448"/>
      <c r="D888" s="448"/>
      <c r="E888" s="448"/>
      <c r="F888" s="448"/>
      <c r="G888" s="448"/>
      <c r="H888" s="448"/>
      <c r="I888" s="448"/>
      <c r="J888" s="449"/>
    </row>
    <row r="889" spans="1:10" x14ac:dyDescent="0.2">
      <c r="A889" s="447"/>
      <c r="B889" s="448"/>
      <c r="C889" s="448"/>
      <c r="D889" s="448"/>
      <c r="E889" s="448"/>
      <c r="F889" s="448"/>
      <c r="G889" s="448"/>
      <c r="H889" s="448"/>
      <c r="I889" s="448"/>
      <c r="J889" s="449"/>
    </row>
    <row r="890" spans="1:10" x14ac:dyDescent="0.2">
      <c r="A890" s="447"/>
      <c r="B890" s="448"/>
      <c r="C890" s="448"/>
      <c r="D890" s="448"/>
      <c r="E890" s="448"/>
      <c r="F890" s="448"/>
      <c r="G890" s="448"/>
      <c r="H890" s="448"/>
      <c r="I890" s="448"/>
      <c r="J890" s="449"/>
    </row>
    <row r="891" spans="1:10" x14ac:dyDescent="0.2">
      <c r="A891" s="447"/>
      <c r="B891" s="448"/>
      <c r="C891" s="448"/>
      <c r="D891" s="448"/>
      <c r="E891" s="448"/>
      <c r="F891" s="448"/>
      <c r="G891" s="448"/>
      <c r="H891" s="448"/>
      <c r="I891" s="448"/>
      <c r="J891" s="449"/>
    </row>
    <row r="892" spans="1:10" x14ac:dyDescent="0.2">
      <c r="A892" s="447"/>
      <c r="B892" s="448"/>
      <c r="C892" s="448"/>
      <c r="D892" s="448"/>
      <c r="E892" s="448"/>
      <c r="F892" s="448"/>
      <c r="G892" s="448"/>
      <c r="H892" s="448"/>
      <c r="I892" s="448"/>
      <c r="J892" s="449"/>
    </row>
    <row r="893" spans="1:10" x14ac:dyDescent="0.2">
      <c r="A893" s="447"/>
      <c r="B893" s="448"/>
      <c r="C893" s="448"/>
      <c r="D893" s="448"/>
      <c r="E893" s="448"/>
      <c r="F893" s="448"/>
      <c r="G893" s="448"/>
      <c r="H893" s="448"/>
      <c r="I893" s="448"/>
      <c r="J893" s="449"/>
    </row>
    <row r="894" spans="1:10" x14ac:dyDescent="0.2">
      <c r="A894" s="447"/>
      <c r="B894" s="448"/>
      <c r="C894" s="448"/>
      <c r="D894" s="448"/>
      <c r="E894" s="448"/>
      <c r="F894" s="448"/>
      <c r="G894" s="448"/>
      <c r="H894" s="448"/>
      <c r="I894" s="448"/>
      <c r="J894" s="449"/>
    </row>
    <row r="895" spans="1:10" x14ac:dyDescent="0.2">
      <c r="A895" s="447"/>
      <c r="B895" s="448"/>
      <c r="C895" s="448"/>
      <c r="D895" s="448"/>
      <c r="E895" s="448"/>
      <c r="F895" s="448"/>
      <c r="G895" s="448"/>
      <c r="H895" s="448"/>
      <c r="I895" s="448"/>
      <c r="J895" s="449"/>
    </row>
    <row r="896" spans="1:10" x14ac:dyDescent="0.2">
      <c r="A896" s="447"/>
      <c r="B896" s="448"/>
      <c r="C896" s="448"/>
      <c r="D896" s="448"/>
      <c r="E896" s="448"/>
      <c r="F896" s="448"/>
      <c r="G896" s="448"/>
      <c r="H896" s="448"/>
      <c r="I896" s="448"/>
      <c r="J896" s="449"/>
    </row>
    <row r="897" spans="1:10" x14ac:dyDescent="0.2">
      <c r="A897" s="447"/>
      <c r="B897" s="448"/>
      <c r="C897" s="448"/>
      <c r="D897" s="448"/>
      <c r="E897" s="448"/>
      <c r="F897" s="448"/>
      <c r="G897" s="448"/>
      <c r="H897" s="448"/>
      <c r="I897" s="448"/>
      <c r="J897" s="449"/>
    </row>
    <row r="898" spans="1:10" x14ac:dyDescent="0.2">
      <c r="A898" s="447"/>
      <c r="B898" s="448"/>
      <c r="C898" s="448"/>
      <c r="D898" s="448"/>
      <c r="E898" s="448"/>
      <c r="F898" s="448"/>
      <c r="G898" s="448"/>
      <c r="H898" s="448"/>
      <c r="I898" s="448"/>
      <c r="J898" s="449"/>
    </row>
    <row r="899" spans="1:10" x14ac:dyDescent="0.2">
      <c r="A899" s="447"/>
      <c r="B899" s="448"/>
      <c r="C899" s="448"/>
      <c r="D899" s="448"/>
      <c r="E899" s="448"/>
      <c r="F899" s="448"/>
      <c r="G899" s="448"/>
      <c r="H899" s="448"/>
      <c r="I899" s="448"/>
      <c r="J899" s="449"/>
    </row>
    <row r="900" spans="1:10" x14ac:dyDescent="0.2">
      <c r="A900" s="447"/>
      <c r="B900" s="448"/>
      <c r="C900" s="448"/>
      <c r="D900" s="448"/>
      <c r="E900" s="448"/>
      <c r="F900" s="448"/>
      <c r="G900" s="448"/>
      <c r="H900" s="448"/>
      <c r="I900" s="448"/>
      <c r="J900" s="449"/>
    </row>
    <row r="901" spans="1:10" x14ac:dyDescent="0.2">
      <c r="A901" s="447"/>
      <c r="B901" s="448"/>
      <c r="C901" s="448"/>
      <c r="D901" s="448"/>
      <c r="E901" s="448"/>
      <c r="F901" s="448"/>
      <c r="G901" s="448"/>
      <c r="H901" s="448"/>
      <c r="I901" s="448"/>
      <c r="J901" s="449"/>
    </row>
    <row r="902" spans="1:10" x14ac:dyDescent="0.2">
      <c r="A902" s="447"/>
      <c r="B902" s="448"/>
      <c r="C902" s="448"/>
      <c r="D902" s="448"/>
      <c r="E902" s="448"/>
      <c r="F902" s="448"/>
      <c r="G902" s="448"/>
      <c r="H902" s="448"/>
      <c r="I902" s="448"/>
      <c r="J902" s="449"/>
    </row>
    <row r="903" spans="1:10" x14ac:dyDescent="0.2">
      <c r="A903" s="447"/>
      <c r="B903" s="448"/>
      <c r="C903" s="448"/>
      <c r="D903" s="448"/>
      <c r="E903" s="448"/>
      <c r="F903" s="448"/>
      <c r="G903" s="448"/>
      <c r="H903" s="448"/>
      <c r="I903" s="448"/>
      <c r="J903" s="449"/>
    </row>
    <row r="904" spans="1:10" x14ac:dyDescent="0.2">
      <c r="A904" s="447"/>
      <c r="B904" s="448"/>
      <c r="C904" s="448"/>
      <c r="D904" s="448"/>
      <c r="E904" s="448"/>
      <c r="F904" s="448"/>
      <c r="G904" s="448"/>
      <c r="H904" s="448"/>
      <c r="I904" s="448"/>
      <c r="J904" s="449"/>
    </row>
    <row r="905" spans="1:10" x14ac:dyDescent="0.2">
      <c r="A905" s="447"/>
      <c r="B905" s="448"/>
      <c r="C905" s="448"/>
      <c r="D905" s="448"/>
      <c r="E905" s="448"/>
      <c r="F905" s="448"/>
      <c r="G905" s="448"/>
      <c r="H905" s="448"/>
      <c r="I905" s="448"/>
      <c r="J905" s="449"/>
    </row>
    <row r="906" spans="1:10" x14ac:dyDescent="0.2">
      <c r="A906" s="447"/>
      <c r="B906" s="448"/>
      <c r="C906" s="448"/>
      <c r="D906" s="448"/>
      <c r="E906" s="448"/>
      <c r="F906" s="448"/>
      <c r="G906" s="448"/>
      <c r="H906" s="448"/>
      <c r="I906" s="448"/>
      <c r="J906" s="449"/>
    </row>
    <row r="907" spans="1:10" x14ac:dyDescent="0.2">
      <c r="A907" s="447"/>
      <c r="B907" s="448"/>
      <c r="C907" s="448"/>
      <c r="D907" s="448"/>
      <c r="E907" s="448"/>
      <c r="F907" s="448"/>
      <c r="G907" s="448"/>
      <c r="H907" s="448"/>
      <c r="I907" s="448"/>
      <c r="J907" s="449"/>
    </row>
    <row r="908" spans="1:10" x14ac:dyDescent="0.2">
      <c r="A908" s="447"/>
      <c r="B908" s="448"/>
      <c r="C908" s="448"/>
      <c r="D908" s="448"/>
      <c r="E908" s="448"/>
      <c r="F908" s="448"/>
      <c r="G908" s="448"/>
      <c r="H908" s="448"/>
      <c r="I908" s="448"/>
      <c r="J908" s="449"/>
    </row>
    <row r="909" spans="1:10" x14ac:dyDescent="0.2">
      <c r="A909" s="447"/>
      <c r="B909" s="448"/>
      <c r="C909" s="448"/>
      <c r="D909" s="448"/>
      <c r="E909" s="448"/>
      <c r="F909" s="448"/>
      <c r="G909" s="448"/>
      <c r="H909" s="448"/>
      <c r="I909" s="448"/>
      <c r="J909" s="449"/>
    </row>
    <row r="910" spans="1:10" x14ac:dyDescent="0.2">
      <c r="A910" s="450"/>
      <c r="B910" s="451"/>
      <c r="C910" s="451"/>
      <c r="D910" s="451"/>
      <c r="E910" s="451"/>
      <c r="F910" s="451"/>
      <c r="G910" s="451"/>
      <c r="H910" s="451"/>
      <c r="I910" s="451"/>
      <c r="J910" s="452"/>
    </row>
    <row r="911" spans="1:10" ht="15.75" x14ac:dyDescent="0.25">
      <c r="A911" s="384" t="s">
        <v>848</v>
      </c>
      <c r="B911" s="385"/>
      <c r="C911" s="385"/>
      <c r="D911" s="385"/>
      <c r="E911" s="385"/>
      <c r="F911" s="385"/>
      <c r="G911" s="385"/>
      <c r="H911" s="382" t="str">
        <f>'CONTACT INFORMATION'!$A$24</f>
        <v>San Bernardino</v>
      </c>
      <c r="I911" s="382"/>
      <c r="J911" s="383"/>
    </row>
    <row r="912" spans="1:10" ht="8.1" customHeight="1" x14ac:dyDescent="0.2">
      <c r="A912" s="163"/>
      <c r="B912" s="163"/>
      <c r="C912" s="163"/>
      <c r="D912" s="163"/>
      <c r="E912" s="163"/>
      <c r="F912" s="163"/>
      <c r="G912" s="163"/>
      <c r="H912" s="163"/>
      <c r="I912" s="163"/>
      <c r="J912" s="163"/>
    </row>
    <row r="913" spans="1:10" ht="15" x14ac:dyDescent="0.25">
      <c r="A913" s="476" t="s">
        <v>865</v>
      </c>
      <c r="B913" s="477"/>
      <c r="C913" s="477"/>
      <c r="D913" s="477"/>
      <c r="E913" s="477"/>
      <c r="F913" s="477"/>
      <c r="G913" s="477"/>
      <c r="H913" s="477"/>
      <c r="I913" s="477"/>
      <c r="J913" s="478"/>
    </row>
    <row r="914" spans="1:10" x14ac:dyDescent="0.2">
      <c r="A914" s="479" t="s">
        <v>854</v>
      </c>
      <c r="B914" s="480"/>
      <c r="C914" s="480"/>
      <c r="D914" s="481"/>
      <c r="E914" s="482"/>
      <c r="F914" s="483"/>
      <c r="G914" s="483"/>
      <c r="H914" s="483"/>
      <c r="I914" s="483"/>
      <c r="J914" s="484"/>
    </row>
    <row r="915" spans="1:10" x14ac:dyDescent="0.2">
      <c r="A915" s="488" t="s">
        <v>853</v>
      </c>
      <c r="B915" s="489"/>
      <c r="C915" s="489"/>
      <c r="D915" s="490"/>
      <c r="E915" s="485"/>
      <c r="F915" s="486"/>
      <c r="G915" s="486"/>
      <c r="H915" s="486"/>
      <c r="I915" s="486"/>
      <c r="J915" s="487"/>
    </row>
    <row r="916" spans="1:10" x14ac:dyDescent="0.2">
      <c r="A916" s="491" t="s">
        <v>808</v>
      </c>
      <c r="B916" s="492"/>
      <c r="C916" s="492"/>
      <c r="D916" s="493"/>
      <c r="E916" s="494"/>
      <c r="F916" s="495"/>
      <c r="G916" s="495"/>
      <c r="H916" s="495"/>
      <c r="I916" s="495"/>
      <c r="J916" s="496"/>
    </row>
    <row r="917" spans="1:10" ht="27" customHeight="1" x14ac:dyDescent="0.2">
      <c r="A917" s="157"/>
      <c r="B917" s="207"/>
      <c r="C917" s="207"/>
      <c r="D917" s="207"/>
      <c r="E917" s="497" t="s">
        <v>535</v>
      </c>
      <c r="F917" s="498"/>
      <c r="G917" s="497" t="s">
        <v>533</v>
      </c>
      <c r="H917" s="498"/>
      <c r="I917" s="499" t="s">
        <v>849</v>
      </c>
      <c r="J917" s="500"/>
    </row>
    <row r="918" spans="1:10" x14ac:dyDescent="0.2">
      <c r="A918" s="465" t="s">
        <v>527</v>
      </c>
      <c r="B918" s="466"/>
      <c r="C918" s="466"/>
      <c r="D918" s="467"/>
      <c r="E918" s="474"/>
      <c r="F918" s="474"/>
      <c r="G918" s="474"/>
      <c r="H918" s="474"/>
      <c r="I918" s="475"/>
      <c r="J918" s="475"/>
    </row>
    <row r="919" spans="1:10" x14ac:dyDescent="0.2">
      <c r="A919" s="470" t="s">
        <v>528</v>
      </c>
      <c r="B919" s="471"/>
      <c r="C919" s="471"/>
      <c r="D919" s="472"/>
      <c r="E919" s="456"/>
      <c r="F919" s="456"/>
      <c r="G919" s="457"/>
      <c r="H919" s="457"/>
      <c r="I919" s="473"/>
      <c r="J919" s="473"/>
    </row>
    <row r="920" spans="1:10" x14ac:dyDescent="0.2">
      <c r="A920" s="465" t="s">
        <v>529</v>
      </c>
      <c r="B920" s="466"/>
      <c r="C920" s="466"/>
      <c r="D920" s="467"/>
      <c r="E920" s="474"/>
      <c r="F920" s="474"/>
      <c r="G920" s="474"/>
      <c r="H920" s="474"/>
      <c r="I920" s="475"/>
      <c r="J920" s="475"/>
    </row>
    <row r="921" spans="1:10" x14ac:dyDescent="0.2">
      <c r="A921" s="470" t="s">
        <v>530</v>
      </c>
      <c r="B921" s="471"/>
      <c r="C921" s="471"/>
      <c r="D921" s="472"/>
      <c r="E921" s="456"/>
      <c r="F921" s="456"/>
      <c r="G921" s="457"/>
      <c r="H921" s="457"/>
      <c r="I921" s="473"/>
      <c r="J921" s="473"/>
    </row>
    <row r="922" spans="1:10" x14ac:dyDescent="0.2">
      <c r="A922" s="465" t="s">
        <v>531</v>
      </c>
      <c r="B922" s="466"/>
      <c r="C922" s="466"/>
      <c r="D922" s="467"/>
      <c r="E922" s="474"/>
      <c r="F922" s="474"/>
      <c r="G922" s="474"/>
      <c r="H922" s="474"/>
      <c r="I922" s="475"/>
      <c r="J922" s="475"/>
    </row>
    <row r="923" spans="1:10" x14ac:dyDescent="0.2">
      <c r="A923" s="470" t="s">
        <v>532</v>
      </c>
      <c r="B923" s="471"/>
      <c r="C923" s="471"/>
      <c r="D923" s="472"/>
      <c r="E923" s="456"/>
      <c r="F923" s="456"/>
      <c r="G923" s="457"/>
      <c r="H923" s="457"/>
      <c r="I923" s="473"/>
      <c r="J923" s="473"/>
    </row>
    <row r="924" spans="1:10" x14ac:dyDescent="0.2">
      <c r="A924" s="465" t="s">
        <v>537</v>
      </c>
      <c r="B924" s="466"/>
      <c r="C924" s="466"/>
      <c r="D924" s="467"/>
      <c r="E924" s="468"/>
      <c r="F924" s="468"/>
      <c r="G924" s="468"/>
      <c r="H924" s="468"/>
      <c r="I924" s="469"/>
      <c r="J924" s="469"/>
    </row>
    <row r="925" spans="1:10" x14ac:dyDescent="0.2">
      <c r="A925" s="453"/>
      <c r="B925" s="454"/>
      <c r="C925" s="454"/>
      <c r="D925" s="455"/>
      <c r="E925" s="456"/>
      <c r="F925" s="456"/>
      <c r="G925" s="457"/>
      <c r="H925" s="457"/>
      <c r="I925" s="457"/>
      <c r="J925" s="457"/>
    </row>
    <row r="926" spans="1:10" x14ac:dyDescent="0.2">
      <c r="A926" s="453"/>
      <c r="B926" s="454"/>
      <c r="C926" s="454"/>
      <c r="D926" s="455"/>
      <c r="E926" s="456"/>
      <c r="F926" s="456"/>
      <c r="G926" s="457"/>
      <c r="H926" s="457"/>
      <c r="I926" s="457"/>
      <c r="J926" s="457"/>
    </row>
    <row r="927" spans="1:10" x14ac:dyDescent="0.2">
      <c r="A927" s="453"/>
      <c r="B927" s="454"/>
      <c r="C927" s="454"/>
      <c r="D927" s="455"/>
      <c r="E927" s="456"/>
      <c r="F927" s="456"/>
      <c r="G927" s="457"/>
      <c r="H927" s="457"/>
      <c r="I927" s="457"/>
      <c r="J927" s="457"/>
    </row>
    <row r="928" spans="1:10" x14ac:dyDescent="0.2">
      <c r="A928" s="458" t="s">
        <v>534</v>
      </c>
      <c r="B928" s="459"/>
      <c r="C928" s="459"/>
      <c r="D928" s="460"/>
      <c r="E928" s="461">
        <f>SUM(E918:E927)</f>
        <v>0</v>
      </c>
      <c r="F928" s="461"/>
      <c r="G928" s="461">
        <f>SUM(G918:G927)</f>
        <v>0</v>
      </c>
      <c r="H928" s="461"/>
      <c r="I928" s="461">
        <f>SUM(I918:I927)</f>
        <v>0</v>
      </c>
      <c r="J928" s="461"/>
    </row>
    <row r="929" spans="1:10" x14ac:dyDescent="0.2">
      <c r="A929" s="462" t="s">
        <v>861</v>
      </c>
      <c r="B929" s="463"/>
      <c r="C929" s="463"/>
      <c r="D929" s="463"/>
      <c r="E929" s="463"/>
      <c r="F929" s="463"/>
      <c r="G929" s="463"/>
      <c r="H929" s="463"/>
      <c r="I929" s="463"/>
      <c r="J929" s="464"/>
    </row>
    <row r="930" spans="1:10" x14ac:dyDescent="0.2">
      <c r="A930" s="439" t="s">
        <v>862</v>
      </c>
      <c r="B930" s="440"/>
      <c r="C930" s="440"/>
      <c r="D930" s="440"/>
      <c r="E930" s="440"/>
      <c r="F930" s="440"/>
      <c r="G930" s="440"/>
      <c r="H930" s="440"/>
      <c r="I930" s="440"/>
      <c r="J930" s="441"/>
    </row>
    <row r="931" spans="1:10" x14ac:dyDescent="0.2">
      <c r="A931" s="439" t="s">
        <v>863</v>
      </c>
      <c r="B931" s="440"/>
      <c r="C931" s="440"/>
      <c r="D931" s="440"/>
      <c r="E931" s="440"/>
      <c r="F931" s="440"/>
      <c r="G931" s="440"/>
      <c r="H931" s="440"/>
      <c r="I931" s="440"/>
      <c r="J931" s="441"/>
    </row>
    <row r="932" spans="1:10" x14ac:dyDescent="0.2">
      <c r="A932" s="442" t="s">
        <v>864</v>
      </c>
      <c r="B932" s="443"/>
      <c r="C932" s="443"/>
      <c r="D932" s="443"/>
      <c r="E932" s="443"/>
      <c r="F932" s="443"/>
      <c r="G932" s="443"/>
      <c r="H932" s="443"/>
      <c r="I932" s="443"/>
      <c r="J932" s="444"/>
    </row>
    <row r="933" spans="1:10" x14ac:dyDescent="0.2">
      <c r="A933" s="326"/>
      <c r="B933" s="445"/>
      <c r="C933" s="445"/>
      <c r="D933" s="445"/>
      <c r="E933" s="445"/>
      <c r="F933" s="445"/>
      <c r="G933" s="445"/>
      <c r="H933" s="445"/>
      <c r="I933" s="445"/>
      <c r="J933" s="446"/>
    </row>
    <row r="934" spans="1:10" x14ac:dyDescent="0.2">
      <c r="A934" s="447"/>
      <c r="B934" s="448"/>
      <c r="C934" s="448"/>
      <c r="D934" s="448"/>
      <c r="E934" s="448"/>
      <c r="F934" s="448"/>
      <c r="G934" s="448"/>
      <c r="H934" s="448"/>
      <c r="I934" s="448"/>
      <c r="J934" s="449"/>
    </row>
    <row r="935" spans="1:10" x14ac:dyDescent="0.2">
      <c r="A935" s="447"/>
      <c r="B935" s="448"/>
      <c r="C935" s="448"/>
      <c r="D935" s="448"/>
      <c r="E935" s="448"/>
      <c r="F935" s="448"/>
      <c r="G935" s="448"/>
      <c r="H935" s="448"/>
      <c r="I935" s="448"/>
      <c r="J935" s="449"/>
    </row>
    <row r="936" spans="1:10" x14ac:dyDescent="0.2">
      <c r="A936" s="447"/>
      <c r="B936" s="448"/>
      <c r="C936" s="448"/>
      <c r="D936" s="448"/>
      <c r="E936" s="448"/>
      <c r="F936" s="448"/>
      <c r="G936" s="448"/>
      <c r="H936" s="448"/>
      <c r="I936" s="448"/>
      <c r="J936" s="449"/>
    </row>
    <row r="937" spans="1:10" x14ac:dyDescent="0.2">
      <c r="A937" s="447"/>
      <c r="B937" s="448"/>
      <c r="C937" s="448"/>
      <c r="D937" s="448"/>
      <c r="E937" s="448"/>
      <c r="F937" s="448"/>
      <c r="G937" s="448"/>
      <c r="H937" s="448"/>
      <c r="I937" s="448"/>
      <c r="J937" s="449"/>
    </row>
    <row r="938" spans="1:10" x14ac:dyDescent="0.2">
      <c r="A938" s="447"/>
      <c r="B938" s="448"/>
      <c r="C938" s="448"/>
      <c r="D938" s="448"/>
      <c r="E938" s="448"/>
      <c r="F938" s="448"/>
      <c r="G938" s="448"/>
      <c r="H938" s="448"/>
      <c r="I938" s="448"/>
      <c r="J938" s="449"/>
    </row>
    <row r="939" spans="1:10" x14ac:dyDescent="0.2">
      <c r="A939" s="447"/>
      <c r="B939" s="448"/>
      <c r="C939" s="448"/>
      <c r="D939" s="448"/>
      <c r="E939" s="448"/>
      <c r="F939" s="448"/>
      <c r="G939" s="448"/>
      <c r="H939" s="448"/>
      <c r="I939" s="448"/>
      <c r="J939" s="449"/>
    </row>
    <row r="940" spans="1:10" x14ac:dyDescent="0.2">
      <c r="A940" s="447"/>
      <c r="B940" s="448"/>
      <c r="C940" s="448"/>
      <c r="D940" s="448"/>
      <c r="E940" s="448"/>
      <c r="F940" s="448"/>
      <c r="G940" s="448"/>
      <c r="H940" s="448"/>
      <c r="I940" s="448"/>
      <c r="J940" s="449"/>
    </row>
    <row r="941" spans="1:10" x14ac:dyDescent="0.2">
      <c r="A941" s="447"/>
      <c r="B941" s="448"/>
      <c r="C941" s="448"/>
      <c r="D941" s="448"/>
      <c r="E941" s="448"/>
      <c r="F941" s="448"/>
      <c r="G941" s="448"/>
      <c r="H941" s="448"/>
      <c r="I941" s="448"/>
      <c r="J941" s="449"/>
    </row>
    <row r="942" spans="1:10" x14ac:dyDescent="0.2">
      <c r="A942" s="447"/>
      <c r="B942" s="448"/>
      <c r="C942" s="448"/>
      <c r="D942" s="448"/>
      <c r="E942" s="448"/>
      <c r="F942" s="448"/>
      <c r="G942" s="448"/>
      <c r="H942" s="448"/>
      <c r="I942" s="448"/>
      <c r="J942" s="449"/>
    </row>
    <row r="943" spans="1:10" x14ac:dyDescent="0.2">
      <c r="A943" s="447"/>
      <c r="B943" s="448"/>
      <c r="C943" s="448"/>
      <c r="D943" s="448"/>
      <c r="E943" s="448"/>
      <c r="F943" s="448"/>
      <c r="G943" s="448"/>
      <c r="H943" s="448"/>
      <c r="I943" s="448"/>
      <c r="J943" s="449"/>
    </row>
    <row r="944" spans="1:10" x14ac:dyDescent="0.2">
      <c r="A944" s="447"/>
      <c r="B944" s="448"/>
      <c r="C944" s="448"/>
      <c r="D944" s="448"/>
      <c r="E944" s="448"/>
      <c r="F944" s="448"/>
      <c r="G944" s="448"/>
      <c r="H944" s="448"/>
      <c r="I944" s="448"/>
      <c r="J944" s="449"/>
    </row>
    <row r="945" spans="1:10" x14ac:dyDescent="0.2">
      <c r="A945" s="447"/>
      <c r="B945" s="448"/>
      <c r="C945" s="448"/>
      <c r="D945" s="448"/>
      <c r="E945" s="448"/>
      <c r="F945" s="448"/>
      <c r="G945" s="448"/>
      <c r="H945" s="448"/>
      <c r="I945" s="448"/>
      <c r="J945" s="449"/>
    </row>
    <row r="946" spans="1:10" x14ac:dyDescent="0.2">
      <c r="A946" s="447"/>
      <c r="B946" s="448"/>
      <c r="C946" s="448"/>
      <c r="D946" s="448"/>
      <c r="E946" s="448"/>
      <c r="F946" s="448"/>
      <c r="G946" s="448"/>
      <c r="H946" s="448"/>
      <c r="I946" s="448"/>
      <c r="J946" s="449"/>
    </row>
    <row r="947" spans="1:10" x14ac:dyDescent="0.2">
      <c r="A947" s="447"/>
      <c r="B947" s="448"/>
      <c r="C947" s="448"/>
      <c r="D947" s="448"/>
      <c r="E947" s="448"/>
      <c r="F947" s="448"/>
      <c r="G947" s="448"/>
      <c r="H947" s="448"/>
      <c r="I947" s="448"/>
      <c r="J947" s="449"/>
    </row>
    <row r="948" spans="1:10" x14ac:dyDescent="0.2">
      <c r="A948" s="447"/>
      <c r="B948" s="448"/>
      <c r="C948" s="448"/>
      <c r="D948" s="448"/>
      <c r="E948" s="448"/>
      <c r="F948" s="448"/>
      <c r="G948" s="448"/>
      <c r="H948" s="448"/>
      <c r="I948" s="448"/>
      <c r="J948" s="449"/>
    </row>
    <row r="949" spans="1:10" x14ac:dyDescent="0.2">
      <c r="A949" s="447"/>
      <c r="B949" s="448"/>
      <c r="C949" s="448"/>
      <c r="D949" s="448"/>
      <c r="E949" s="448"/>
      <c r="F949" s="448"/>
      <c r="G949" s="448"/>
      <c r="H949" s="448"/>
      <c r="I949" s="448"/>
      <c r="J949" s="449"/>
    </row>
    <row r="950" spans="1:10" x14ac:dyDescent="0.2">
      <c r="A950" s="447"/>
      <c r="B950" s="448"/>
      <c r="C950" s="448"/>
      <c r="D950" s="448"/>
      <c r="E950" s="448"/>
      <c r="F950" s="448"/>
      <c r="G950" s="448"/>
      <c r="H950" s="448"/>
      <c r="I950" s="448"/>
      <c r="J950" s="449"/>
    </row>
    <row r="951" spans="1:10" x14ac:dyDescent="0.2">
      <c r="A951" s="447"/>
      <c r="B951" s="448"/>
      <c r="C951" s="448"/>
      <c r="D951" s="448"/>
      <c r="E951" s="448"/>
      <c r="F951" s="448"/>
      <c r="G951" s="448"/>
      <c r="H951" s="448"/>
      <c r="I951" s="448"/>
      <c r="J951" s="449"/>
    </row>
    <row r="952" spans="1:10" x14ac:dyDescent="0.2">
      <c r="A952" s="447"/>
      <c r="B952" s="448"/>
      <c r="C952" s="448"/>
      <c r="D952" s="448"/>
      <c r="E952" s="448"/>
      <c r="F952" s="448"/>
      <c r="G952" s="448"/>
      <c r="H952" s="448"/>
      <c r="I952" s="448"/>
      <c r="J952" s="449"/>
    </row>
    <row r="953" spans="1:10" x14ac:dyDescent="0.2">
      <c r="A953" s="447"/>
      <c r="B953" s="448"/>
      <c r="C953" s="448"/>
      <c r="D953" s="448"/>
      <c r="E953" s="448"/>
      <c r="F953" s="448"/>
      <c r="G953" s="448"/>
      <c r="H953" s="448"/>
      <c r="I953" s="448"/>
      <c r="J953" s="449"/>
    </row>
    <row r="954" spans="1:10" x14ac:dyDescent="0.2">
      <c r="A954" s="447"/>
      <c r="B954" s="448"/>
      <c r="C954" s="448"/>
      <c r="D954" s="448"/>
      <c r="E954" s="448"/>
      <c r="F954" s="448"/>
      <c r="G954" s="448"/>
      <c r="H954" s="448"/>
      <c r="I954" s="448"/>
      <c r="J954" s="449"/>
    </row>
    <row r="955" spans="1:10" x14ac:dyDescent="0.2">
      <c r="A955" s="447"/>
      <c r="B955" s="448"/>
      <c r="C955" s="448"/>
      <c r="D955" s="448"/>
      <c r="E955" s="448"/>
      <c r="F955" s="448"/>
      <c r="G955" s="448"/>
      <c r="H955" s="448"/>
      <c r="I955" s="448"/>
      <c r="J955" s="449"/>
    </row>
    <row r="956" spans="1:10" x14ac:dyDescent="0.2">
      <c r="A956" s="447"/>
      <c r="B956" s="448"/>
      <c r="C956" s="448"/>
      <c r="D956" s="448"/>
      <c r="E956" s="448"/>
      <c r="F956" s="448"/>
      <c r="G956" s="448"/>
      <c r="H956" s="448"/>
      <c r="I956" s="448"/>
      <c r="J956" s="449"/>
    </row>
    <row r="957" spans="1:10" x14ac:dyDescent="0.2">
      <c r="A957" s="447"/>
      <c r="B957" s="448"/>
      <c r="C957" s="448"/>
      <c r="D957" s="448"/>
      <c r="E957" s="448"/>
      <c r="F957" s="448"/>
      <c r="G957" s="448"/>
      <c r="H957" s="448"/>
      <c r="I957" s="448"/>
      <c r="J957" s="449"/>
    </row>
    <row r="958" spans="1:10" x14ac:dyDescent="0.2">
      <c r="A958" s="447"/>
      <c r="B958" s="448"/>
      <c r="C958" s="448"/>
      <c r="D958" s="448"/>
      <c r="E958" s="448"/>
      <c r="F958" s="448"/>
      <c r="G958" s="448"/>
      <c r="H958" s="448"/>
      <c r="I958" s="448"/>
      <c r="J958" s="449"/>
    </row>
    <row r="959" spans="1:10" x14ac:dyDescent="0.2">
      <c r="A959" s="447"/>
      <c r="B959" s="448"/>
      <c r="C959" s="448"/>
      <c r="D959" s="448"/>
      <c r="E959" s="448"/>
      <c r="F959" s="448"/>
      <c r="G959" s="448"/>
      <c r="H959" s="448"/>
      <c r="I959" s="448"/>
      <c r="J959" s="449"/>
    </row>
    <row r="960" spans="1:10" x14ac:dyDescent="0.2">
      <c r="A960" s="447"/>
      <c r="B960" s="448"/>
      <c r="C960" s="448"/>
      <c r="D960" s="448"/>
      <c r="E960" s="448"/>
      <c r="F960" s="448"/>
      <c r="G960" s="448"/>
      <c r="H960" s="448"/>
      <c r="I960" s="448"/>
      <c r="J960" s="449"/>
    </row>
    <row r="961" spans="1:10" x14ac:dyDescent="0.2">
      <c r="A961" s="447"/>
      <c r="B961" s="448"/>
      <c r="C961" s="448"/>
      <c r="D961" s="448"/>
      <c r="E961" s="448"/>
      <c r="F961" s="448"/>
      <c r="G961" s="448"/>
      <c r="H961" s="448"/>
      <c r="I961" s="448"/>
      <c r="J961" s="449"/>
    </row>
    <row r="962" spans="1:10" x14ac:dyDescent="0.2">
      <c r="A962" s="447"/>
      <c r="B962" s="448"/>
      <c r="C962" s="448"/>
      <c r="D962" s="448"/>
      <c r="E962" s="448"/>
      <c r="F962" s="448"/>
      <c r="G962" s="448"/>
      <c r="H962" s="448"/>
      <c r="I962" s="448"/>
      <c r="J962" s="449"/>
    </row>
    <row r="963" spans="1:10" x14ac:dyDescent="0.2">
      <c r="A963" s="447"/>
      <c r="B963" s="448"/>
      <c r="C963" s="448"/>
      <c r="D963" s="448"/>
      <c r="E963" s="448"/>
      <c r="F963" s="448"/>
      <c r="G963" s="448"/>
      <c r="H963" s="448"/>
      <c r="I963" s="448"/>
      <c r="J963" s="449"/>
    </row>
    <row r="964" spans="1:10" x14ac:dyDescent="0.2">
      <c r="A964" s="447"/>
      <c r="B964" s="448"/>
      <c r="C964" s="448"/>
      <c r="D964" s="448"/>
      <c r="E964" s="448"/>
      <c r="F964" s="448"/>
      <c r="G964" s="448"/>
      <c r="H964" s="448"/>
      <c r="I964" s="448"/>
      <c r="J964" s="449"/>
    </row>
    <row r="965" spans="1:10" x14ac:dyDescent="0.2">
      <c r="A965" s="447"/>
      <c r="B965" s="448"/>
      <c r="C965" s="448"/>
      <c r="D965" s="448"/>
      <c r="E965" s="448"/>
      <c r="F965" s="448"/>
      <c r="G965" s="448"/>
      <c r="H965" s="448"/>
      <c r="I965" s="448"/>
      <c r="J965" s="449"/>
    </row>
    <row r="966" spans="1:10" x14ac:dyDescent="0.2">
      <c r="A966" s="447"/>
      <c r="B966" s="448"/>
      <c r="C966" s="448"/>
      <c r="D966" s="448"/>
      <c r="E966" s="448"/>
      <c r="F966" s="448"/>
      <c r="G966" s="448"/>
      <c r="H966" s="448"/>
      <c r="I966" s="448"/>
      <c r="J966" s="449"/>
    </row>
    <row r="967" spans="1:10" x14ac:dyDescent="0.2">
      <c r="A967" s="450"/>
      <c r="B967" s="451"/>
      <c r="C967" s="451"/>
      <c r="D967" s="451"/>
      <c r="E967" s="451"/>
      <c r="F967" s="451"/>
      <c r="G967" s="451"/>
      <c r="H967" s="451"/>
      <c r="I967" s="451"/>
      <c r="J967" s="452"/>
    </row>
    <row r="968" spans="1:10" ht="15.75" x14ac:dyDescent="0.25">
      <c r="A968" s="384" t="s">
        <v>848</v>
      </c>
      <c r="B968" s="385"/>
      <c r="C968" s="385"/>
      <c r="D968" s="385"/>
      <c r="E968" s="385"/>
      <c r="F968" s="385"/>
      <c r="G968" s="385"/>
      <c r="H968" s="382" t="str">
        <f>'CONTACT INFORMATION'!$A$24</f>
        <v>San Bernardino</v>
      </c>
      <c r="I968" s="382"/>
      <c r="J968" s="383"/>
    </row>
    <row r="969" spans="1:10" ht="8.1" customHeight="1" x14ac:dyDescent="0.2">
      <c r="A969" s="163"/>
      <c r="B969" s="163"/>
      <c r="C969" s="163"/>
      <c r="D969" s="163"/>
      <c r="E969" s="163"/>
      <c r="F969" s="163"/>
      <c r="G969" s="163"/>
      <c r="H969" s="163"/>
      <c r="I969" s="163"/>
      <c r="J969" s="163"/>
    </row>
    <row r="970" spans="1:10" ht="15" x14ac:dyDescent="0.25">
      <c r="A970" s="476" t="s">
        <v>866</v>
      </c>
      <c r="B970" s="477"/>
      <c r="C970" s="477"/>
      <c r="D970" s="477"/>
      <c r="E970" s="477"/>
      <c r="F970" s="477"/>
      <c r="G970" s="477"/>
      <c r="H970" s="477"/>
      <c r="I970" s="477"/>
      <c r="J970" s="478"/>
    </row>
    <row r="971" spans="1:10" x14ac:dyDescent="0.2">
      <c r="A971" s="479" t="s">
        <v>854</v>
      </c>
      <c r="B971" s="480"/>
      <c r="C971" s="480"/>
      <c r="D971" s="481"/>
      <c r="E971" s="482"/>
      <c r="F971" s="483"/>
      <c r="G971" s="483"/>
      <c r="H971" s="483"/>
      <c r="I971" s="483"/>
      <c r="J971" s="484"/>
    </row>
    <row r="972" spans="1:10" x14ac:dyDescent="0.2">
      <c r="A972" s="488" t="s">
        <v>853</v>
      </c>
      <c r="B972" s="489"/>
      <c r="C972" s="489"/>
      <c r="D972" s="490"/>
      <c r="E972" s="485"/>
      <c r="F972" s="486"/>
      <c r="G972" s="486"/>
      <c r="H972" s="486"/>
      <c r="I972" s="486"/>
      <c r="J972" s="487"/>
    </row>
    <row r="973" spans="1:10" x14ac:dyDescent="0.2">
      <c r="A973" s="491" t="s">
        <v>808</v>
      </c>
      <c r="B973" s="492"/>
      <c r="C973" s="492"/>
      <c r="D973" s="493"/>
      <c r="E973" s="494"/>
      <c r="F973" s="495"/>
      <c r="G973" s="495"/>
      <c r="H973" s="495"/>
      <c r="I973" s="495"/>
      <c r="J973" s="496"/>
    </row>
    <row r="974" spans="1:10" ht="27" customHeight="1" x14ac:dyDescent="0.2">
      <c r="A974" s="157"/>
      <c r="B974" s="207"/>
      <c r="C974" s="207"/>
      <c r="D974" s="207"/>
      <c r="E974" s="497" t="s">
        <v>535</v>
      </c>
      <c r="F974" s="498"/>
      <c r="G974" s="497" t="s">
        <v>533</v>
      </c>
      <c r="H974" s="498"/>
      <c r="I974" s="499" t="s">
        <v>849</v>
      </c>
      <c r="J974" s="500"/>
    </row>
    <row r="975" spans="1:10" x14ac:dyDescent="0.2">
      <c r="A975" s="465" t="s">
        <v>527</v>
      </c>
      <c r="B975" s="466"/>
      <c r="C975" s="466"/>
      <c r="D975" s="467"/>
      <c r="E975" s="474"/>
      <c r="F975" s="474"/>
      <c r="G975" s="474"/>
      <c r="H975" s="474"/>
      <c r="I975" s="475"/>
      <c r="J975" s="475"/>
    </row>
    <row r="976" spans="1:10" x14ac:dyDescent="0.2">
      <c r="A976" s="470" t="s">
        <v>528</v>
      </c>
      <c r="B976" s="471"/>
      <c r="C976" s="471"/>
      <c r="D976" s="472"/>
      <c r="E976" s="456"/>
      <c r="F976" s="456"/>
      <c r="G976" s="457"/>
      <c r="H976" s="457"/>
      <c r="I976" s="473"/>
      <c r="J976" s="473"/>
    </row>
    <row r="977" spans="1:10" x14ac:dyDescent="0.2">
      <c r="A977" s="465" t="s">
        <v>529</v>
      </c>
      <c r="B977" s="466"/>
      <c r="C977" s="466"/>
      <c r="D977" s="467"/>
      <c r="E977" s="474"/>
      <c r="F977" s="474"/>
      <c r="G977" s="474"/>
      <c r="H977" s="474"/>
      <c r="I977" s="475"/>
      <c r="J977" s="475"/>
    </row>
    <row r="978" spans="1:10" x14ac:dyDescent="0.2">
      <c r="A978" s="470" t="s">
        <v>530</v>
      </c>
      <c r="B978" s="471"/>
      <c r="C978" s="471"/>
      <c r="D978" s="472"/>
      <c r="E978" s="456"/>
      <c r="F978" s="456"/>
      <c r="G978" s="457"/>
      <c r="H978" s="457"/>
      <c r="I978" s="473"/>
      <c r="J978" s="473"/>
    </row>
    <row r="979" spans="1:10" x14ac:dyDescent="0.2">
      <c r="A979" s="465" t="s">
        <v>531</v>
      </c>
      <c r="B979" s="466"/>
      <c r="C979" s="466"/>
      <c r="D979" s="467"/>
      <c r="E979" s="474"/>
      <c r="F979" s="474"/>
      <c r="G979" s="474"/>
      <c r="H979" s="474"/>
      <c r="I979" s="475"/>
      <c r="J979" s="475"/>
    </row>
    <row r="980" spans="1:10" x14ac:dyDescent="0.2">
      <c r="A980" s="470" t="s">
        <v>532</v>
      </c>
      <c r="B980" s="471"/>
      <c r="C980" s="471"/>
      <c r="D980" s="472"/>
      <c r="E980" s="456"/>
      <c r="F980" s="456"/>
      <c r="G980" s="457"/>
      <c r="H980" s="457"/>
      <c r="I980" s="473"/>
      <c r="J980" s="473"/>
    </row>
    <row r="981" spans="1:10" x14ac:dyDescent="0.2">
      <c r="A981" s="465" t="s">
        <v>537</v>
      </c>
      <c r="B981" s="466"/>
      <c r="C981" s="466"/>
      <c r="D981" s="467"/>
      <c r="E981" s="468"/>
      <c r="F981" s="468"/>
      <c r="G981" s="468"/>
      <c r="H981" s="468"/>
      <c r="I981" s="469"/>
      <c r="J981" s="469"/>
    </row>
    <row r="982" spans="1:10" x14ac:dyDescent="0.2">
      <c r="A982" s="453"/>
      <c r="B982" s="454"/>
      <c r="C982" s="454"/>
      <c r="D982" s="455"/>
      <c r="E982" s="456"/>
      <c r="F982" s="456"/>
      <c r="G982" s="457"/>
      <c r="H982" s="457"/>
      <c r="I982" s="457"/>
      <c r="J982" s="457"/>
    </row>
    <row r="983" spans="1:10" x14ac:dyDescent="0.2">
      <c r="A983" s="453"/>
      <c r="B983" s="454"/>
      <c r="C983" s="454"/>
      <c r="D983" s="455"/>
      <c r="E983" s="456"/>
      <c r="F983" s="456"/>
      <c r="G983" s="457"/>
      <c r="H983" s="457"/>
      <c r="I983" s="457"/>
      <c r="J983" s="457"/>
    </row>
    <row r="984" spans="1:10" x14ac:dyDescent="0.2">
      <c r="A984" s="453"/>
      <c r="B984" s="454"/>
      <c r="C984" s="454"/>
      <c r="D984" s="455"/>
      <c r="E984" s="456"/>
      <c r="F984" s="456"/>
      <c r="G984" s="457"/>
      <c r="H984" s="457"/>
      <c r="I984" s="457"/>
      <c r="J984" s="457"/>
    </row>
    <row r="985" spans="1:10" x14ac:dyDescent="0.2">
      <c r="A985" s="458" t="s">
        <v>534</v>
      </c>
      <c r="B985" s="459"/>
      <c r="C985" s="459"/>
      <c r="D985" s="460"/>
      <c r="E985" s="461">
        <f>SUM(E975:E984)</f>
        <v>0</v>
      </c>
      <c r="F985" s="461"/>
      <c r="G985" s="461">
        <f>SUM(G975:G984)</f>
        <v>0</v>
      </c>
      <c r="H985" s="461"/>
      <c r="I985" s="461">
        <f>SUM(I975:I984)</f>
        <v>0</v>
      </c>
      <c r="J985" s="461"/>
    </row>
    <row r="986" spans="1:10" x14ac:dyDescent="0.2">
      <c r="A986" s="462" t="s">
        <v>861</v>
      </c>
      <c r="B986" s="463"/>
      <c r="C986" s="463"/>
      <c r="D986" s="463"/>
      <c r="E986" s="463"/>
      <c r="F986" s="463"/>
      <c r="G986" s="463"/>
      <c r="H986" s="463"/>
      <c r="I986" s="463"/>
      <c r="J986" s="464"/>
    </row>
    <row r="987" spans="1:10" x14ac:dyDescent="0.2">
      <c r="A987" s="439" t="s">
        <v>862</v>
      </c>
      <c r="B987" s="440"/>
      <c r="C987" s="440"/>
      <c r="D987" s="440"/>
      <c r="E987" s="440"/>
      <c r="F987" s="440"/>
      <c r="G987" s="440"/>
      <c r="H987" s="440"/>
      <c r="I987" s="440"/>
      <c r="J987" s="441"/>
    </row>
    <row r="988" spans="1:10" x14ac:dyDescent="0.2">
      <c r="A988" s="439" t="s">
        <v>863</v>
      </c>
      <c r="B988" s="440"/>
      <c r="C988" s="440"/>
      <c r="D988" s="440"/>
      <c r="E988" s="440"/>
      <c r="F988" s="440"/>
      <c r="G988" s="440"/>
      <c r="H988" s="440"/>
      <c r="I988" s="440"/>
      <c r="J988" s="441"/>
    </row>
    <row r="989" spans="1:10" x14ac:dyDescent="0.2">
      <c r="A989" s="442" t="s">
        <v>864</v>
      </c>
      <c r="B989" s="443"/>
      <c r="C989" s="443"/>
      <c r="D989" s="443"/>
      <c r="E989" s="443"/>
      <c r="F989" s="443"/>
      <c r="G989" s="443"/>
      <c r="H989" s="443"/>
      <c r="I989" s="443"/>
      <c r="J989" s="444"/>
    </row>
    <row r="990" spans="1:10" x14ac:dyDescent="0.2">
      <c r="A990" s="326"/>
      <c r="B990" s="445"/>
      <c r="C990" s="445"/>
      <c r="D990" s="445"/>
      <c r="E990" s="445"/>
      <c r="F990" s="445"/>
      <c r="G990" s="445"/>
      <c r="H990" s="445"/>
      <c r="I990" s="445"/>
      <c r="J990" s="446"/>
    </row>
    <row r="991" spans="1:10" x14ac:dyDescent="0.2">
      <c r="A991" s="447"/>
      <c r="B991" s="448"/>
      <c r="C991" s="448"/>
      <c r="D991" s="448"/>
      <c r="E991" s="448"/>
      <c r="F991" s="448"/>
      <c r="G991" s="448"/>
      <c r="H991" s="448"/>
      <c r="I991" s="448"/>
      <c r="J991" s="449"/>
    </row>
    <row r="992" spans="1:10" x14ac:dyDescent="0.2">
      <c r="A992" s="447"/>
      <c r="B992" s="448"/>
      <c r="C992" s="448"/>
      <c r="D992" s="448"/>
      <c r="E992" s="448"/>
      <c r="F992" s="448"/>
      <c r="G992" s="448"/>
      <c r="H992" s="448"/>
      <c r="I992" s="448"/>
      <c r="J992" s="449"/>
    </row>
    <row r="993" spans="1:10" x14ac:dyDescent="0.2">
      <c r="A993" s="447"/>
      <c r="B993" s="448"/>
      <c r="C993" s="448"/>
      <c r="D993" s="448"/>
      <c r="E993" s="448"/>
      <c r="F993" s="448"/>
      <c r="G993" s="448"/>
      <c r="H993" s="448"/>
      <c r="I993" s="448"/>
      <c r="J993" s="449"/>
    </row>
    <row r="994" spans="1:10" x14ac:dyDescent="0.2">
      <c r="A994" s="447"/>
      <c r="B994" s="448"/>
      <c r="C994" s="448"/>
      <c r="D994" s="448"/>
      <c r="E994" s="448"/>
      <c r="F994" s="448"/>
      <c r="G994" s="448"/>
      <c r="H994" s="448"/>
      <c r="I994" s="448"/>
      <c r="J994" s="449"/>
    </row>
    <row r="995" spans="1:10" x14ac:dyDescent="0.2">
      <c r="A995" s="447"/>
      <c r="B995" s="448"/>
      <c r="C995" s="448"/>
      <c r="D995" s="448"/>
      <c r="E995" s="448"/>
      <c r="F995" s="448"/>
      <c r="G995" s="448"/>
      <c r="H995" s="448"/>
      <c r="I995" s="448"/>
      <c r="J995" s="449"/>
    </row>
    <row r="996" spans="1:10" x14ac:dyDescent="0.2">
      <c r="A996" s="447"/>
      <c r="B996" s="448"/>
      <c r="C996" s="448"/>
      <c r="D996" s="448"/>
      <c r="E996" s="448"/>
      <c r="F996" s="448"/>
      <c r="G996" s="448"/>
      <c r="H996" s="448"/>
      <c r="I996" s="448"/>
      <c r="J996" s="449"/>
    </row>
    <row r="997" spans="1:10" x14ac:dyDescent="0.2">
      <c r="A997" s="447"/>
      <c r="B997" s="448"/>
      <c r="C997" s="448"/>
      <c r="D997" s="448"/>
      <c r="E997" s="448"/>
      <c r="F997" s="448"/>
      <c r="G997" s="448"/>
      <c r="H997" s="448"/>
      <c r="I997" s="448"/>
      <c r="J997" s="449"/>
    </row>
    <row r="998" spans="1:10" x14ac:dyDescent="0.2">
      <c r="A998" s="447"/>
      <c r="B998" s="448"/>
      <c r="C998" s="448"/>
      <c r="D998" s="448"/>
      <c r="E998" s="448"/>
      <c r="F998" s="448"/>
      <c r="G998" s="448"/>
      <c r="H998" s="448"/>
      <c r="I998" s="448"/>
      <c r="J998" s="449"/>
    </row>
    <row r="999" spans="1:10" x14ac:dyDescent="0.2">
      <c r="A999" s="447"/>
      <c r="B999" s="448"/>
      <c r="C999" s="448"/>
      <c r="D999" s="448"/>
      <c r="E999" s="448"/>
      <c r="F999" s="448"/>
      <c r="G999" s="448"/>
      <c r="H999" s="448"/>
      <c r="I999" s="448"/>
      <c r="J999" s="449"/>
    </row>
    <row r="1000" spans="1:10" x14ac:dyDescent="0.2">
      <c r="A1000" s="447"/>
      <c r="B1000" s="448"/>
      <c r="C1000" s="448"/>
      <c r="D1000" s="448"/>
      <c r="E1000" s="448"/>
      <c r="F1000" s="448"/>
      <c r="G1000" s="448"/>
      <c r="H1000" s="448"/>
      <c r="I1000" s="448"/>
      <c r="J1000" s="449"/>
    </row>
    <row r="1001" spans="1:10" x14ac:dyDescent="0.2">
      <c r="A1001" s="447"/>
      <c r="B1001" s="448"/>
      <c r="C1001" s="448"/>
      <c r="D1001" s="448"/>
      <c r="E1001" s="448"/>
      <c r="F1001" s="448"/>
      <c r="G1001" s="448"/>
      <c r="H1001" s="448"/>
      <c r="I1001" s="448"/>
      <c r="J1001" s="449"/>
    </row>
    <row r="1002" spans="1:10" x14ac:dyDescent="0.2">
      <c r="A1002" s="447"/>
      <c r="B1002" s="448"/>
      <c r="C1002" s="448"/>
      <c r="D1002" s="448"/>
      <c r="E1002" s="448"/>
      <c r="F1002" s="448"/>
      <c r="G1002" s="448"/>
      <c r="H1002" s="448"/>
      <c r="I1002" s="448"/>
      <c r="J1002" s="449"/>
    </row>
    <row r="1003" spans="1:10" x14ac:dyDescent="0.2">
      <c r="A1003" s="447"/>
      <c r="B1003" s="448"/>
      <c r="C1003" s="448"/>
      <c r="D1003" s="448"/>
      <c r="E1003" s="448"/>
      <c r="F1003" s="448"/>
      <c r="G1003" s="448"/>
      <c r="H1003" s="448"/>
      <c r="I1003" s="448"/>
      <c r="J1003" s="449"/>
    </row>
    <row r="1004" spans="1:10" x14ac:dyDescent="0.2">
      <c r="A1004" s="447"/>
      <c r="B1004" s="448"/>
      <c r="C1004" s="448"/>
      <c r="D1004" s="448"/>
      <c r="E1004" s="448"/>
      <c r="F1004" s="448"/>
      <c r="G1004" s="448"/>
      <c r="H1004" s="448"/>
      <c r="I1004" s="448"/>
      <c r="J1004" s="449"/>
    </row>
    <row r="1005" spans="1:10" x14ac:dyDescent="0.2">
      <c r="A1005" s="447"/>
      <c r="B1005" s="448"/>
      <c r="C1005" s="448"/>
      <c r="D1005" s="448"/>
      <c r="E1005" s="448"/>
      <c r="F1005" s="448"/>
      <c r="G1005" s="448"/>
      <c r="H1005" s="448"/>
      <c r="I1005" s="448"/>
      <c r="J1005" s="449"/>
    </row>
    <row r="1006" spans="1:10" x14ac:dyDescent="0.2">
      <c r="A1006" s="447"/>
      <c r="B1006" s="448"/>
      <c r="C1006" s="448"/>
      <c r="D1006" s="448"/>
      <c r="E1006" s="448"/>
      <c r="F1006" s="448"/>
      <c r="G1006" s="448"/>
      <c r="H1006" s="448"/>
      <c r="I1006" s="448"/>
      <c r="J1006" s="449"/>
    </row>
    <row r="1007" spans="1:10" x14ac:dyDescent="0.2">
      <c r="A1007" s="447"/>
      <c r="B1007" s="448"/>
      <c r="C1007" s="448"/>
      <c r="D1007" s="448"/>
      <c r="E1007" s="448"/>
      <c r="F1007" s="448"/>
      <c r="G1007" s="448"/>
      <c r="H1007" s="448"/>
      <c r="I1007" s="448"/>
      <c r="J1007" s="449"/>
    </row>
    <row r="1008" spans="1:10" x14ac:dyDescent="0.2">
      <c r="A1008" s="447"/>
      <c r="B1008" s="448"/>
      <c r="C1008" s="448"/>
      <c r="D1008" s="448"/>
      <c r="E1008" s="448"/>
      <c r="F1008" s="448"/>
      <c r="G1008" s="448"/>
      <c r="H1008" s="448"/>
      <c r="I1008" s="448"/>
      <c r="J1008" s="449"/>
    </row>
    <row r="1009" spans="1:10" x14ac:dyDescent="0.2">
      <c r="A1009" s="447"/>
      <c r="B1009" s="448"/>
      <c r="C1009" s="448"/>
      <c r="D1009" s="448"/>
      <c r="E1009" s="448"/>
      <c r="F1009" s="448"/>
      <c r="G1009" s="448"/>
      <c r="H1009" s="448"/>
      <c r="I1009" s="448"/>
      <c r="J1009" s="449"/>
    </row>
    <row r="1010" spans="1:10" x14ac:dyDescent="0.2">
      <c r="A1010" s="447"/>
      <c r="B1010" s="448"/>
      <c r="C1010" s="448"/>
      <c r="D1010" s="448"/>
      <c r="E1010" s="448"/>
      <c r="F1010" s="448"/>
      <c r="G1010" s="448"/>
      <c r="H1010" s="448"/>
      <c r="I1010" s="448"/>
      <c r="J1010" s="449"/>
    </row>
    <row r="1011" spans="1:10" x14ac:dyDescent="0.2">
      <c r="A1011" s="447"/>
      <c r="B1011" s="448"/>
      <c r="C1011" s="448"/>
      <c r="D1011" s="448"/>
      <c r="E1011" s="448"/>
      <c r="F1011" s="448"/>
      <c r="G1011" s="448"/>
      <c r="H1011" s="448"/>
      <c r="I1011" s="448"/>
      <c r="J1011" s="449"/>
    </row>
    <row r="1012" spans="1:10" x14ac:dyDescent="0.2">
      <c r="A1012" s="447"/>
      <c r="B1012" s="448"/>
      <c r="C1012" s="448"/>
      <c r="D1012" s="448"/>
      <c r="E1012" s="448"/>
      <c r="F1012" s="448"/>
      <c r="G1012" s="448"/>
      <c r="H1012" s="448"/>
      <c r="I1012" s="448"/>
      <c r="J1012" s="449"/>
    </row>
    <row r="1013" spans="1:10" x14ac:dyDescent="0.2">
      <c r="A1013" s="447"/>
      <c r="B1013" s="448"/>
      <c r="C1013" s="448"/>
      <c r="D1013" s="448"/>
      <c r="E1013" s="448"/>
      <c r="F1013" s="448"/>
      <c r="G1013" s="448"/>
      <c r="H1013" s="448"/>
      <c r="I1013" s="448"/>
      <c r="J1013" s="449"/>
    </row>
    <row r="1014" spans="1:10" x14ac:dyDescent="0.2">
      <c r="A1014" s="447"/>
      <c r="B1014" s="448"/>
      <c r="C1014" s="448"/>
      <c r="D1014" s="448"/>
      <c r="E1014" s="448"/>
      <c r="F1014" s="448"/>
      <c r="G1014" s="448"/>
      <c r="H1014" s="448"/>
      <c r="I1014" s="448"/>
      <c r="J1014" s="449"/>
    </row>
    <row r="1015" spans="1:10" x14ac:dyDescent="0.2">
      <c r="A1015" s="447"/>
      <c r="B1015" s="448"/>
      <c r="C1015" s="448"/>
      <c r="D1015" s="448"/>
      <c r="E1015" s="448"/>
      <c r="F1015" s="448"/>
      <c r="G1015" s="448"/>
      <c r="H1015" s="448"/>
      <c r="I1015" s="448"/>
      <c r="J1015" s="449"/>
    </row>
    <row r="1016" spans="1:10" x14ac:dyDescent="0.2">
      <c r="A1016" s="447"/>
      <c r="B1016" s="448"/>
      <c r="C1016" s="448"/>
      <c r="D1016" s="448"/>
      <c r="E1016" s="448"/>
      <c r="F1016" s="448"/>
      <c r="G1016" s="448"/>
      <c r="H1016" s="448"/>
      <c r="I1016" s="448"/>
      <c r="J1016" s="449"/>
    </row>
    <row r="1017" spans="1:10" x14ac:dyDescent="0.2">
      <c r="A1017" s="447"/>
      <c r="B1017" s="448"/>
      <c r="C1017" s="448"/>
      <c r="D1017" s="448"/>
      <c r="E1017" s="448"/>
      <c r="F1017" s="448"/>
      <c r="G1017" s="448"/>
      <c r="H1017" s="448"/>
      <c r="I1017" s="448"/>
      <c r="J1017" s="449"/>
    </row>
    <row r="1018" spans="1:10" x14ac:dyDescent="0.2">
      <c r="A1018" s="447"/>
      <c r="B1018" s="448"/>
      <c r="C1018" s="448"/>
      <c r="D1018" s="448"/>
      <c r="E1018" s="448"/>
      <c r="F1018" s="448"/>
      <c r="G1018" s="448"/>
      <c r="H1018" s="448"/>
      <c r="I1018" s="448"/>
      <c r="J1018" s="449"/>
    </row>
    <row r="1019" spans="1:10" x14ac:dyDescent="0.2">
      <c r="A1019" s="447"/>
      <c r="B1019" s="448"/>
      <c r="C1019" s="448"/>
      <c r="D1019" s="448"/>
      <c r="E1019" s="448"/>
      <c r="F1019" s="448"/>
      <c r="G1019" s="448"/>
      <c r="H1019" s="448"/>
      <c r="I1019" s="448"/>
      <c r="J1019" s="449"/>
    </row>
    <row r="1020" spans="1:10" x14ac:dyDescent="0.2">
      <c r="A1020" s="447"/>
      <c r="B1020" s="448"/>
      <c r="C1020" s="448"/>
      <c r="D1020" s="448"/>
      <c r="E1020" s="448"/>
      <c r="F1020" s="448"/>
      <c r="G1020" s="448"/>
      <c r="H1020" s="448"/>
      <c r="I1020" s="448"/>
      <c r="J1020" s="449"/>
    </row>
    <row r="1021" spans="1:10" x14ac:dyDescent="0.2">
      <c r="A1021" s="447"/>
      <c r="B1021" s="448"/>
      <c r="C1021" s="448"/>
      <c r="D1021" s="448"/>
      <c r="E1021" s="448"/>
      <c r="F1021" s="448"/>
      <c r="G1021" s="448"/>
      <c r="H1021" s="448"/>
      <c r="I1021" s="448"/>
      <c r="J1021" s="449"/>
    </row>
    <row r="1022" spans="1:10" x14ac:dyDescent="0.2">
      <c r="A1022" s="447"/>
      <c r="B1022" s="448"/>
      <c r="C1022" s="448"/>
      <c r="D1022" s="448"/>
      <c r="E1022" s="448"/>
      <c r="F1022" s="448"/>
      <c r="G1022" s="448"/>
      <c r="H1022" s="448"/>
      <c r="I1022" s="448"/>
      <c r="J1022" s="449"/>
    </row>
    <row r="1023" spans="1:10" x14ac:dyDescent="0.2">
      <c r="A1023" s="447"/>
      <c r="B1023" s="448"/>
      <c r="C1023" s="448"/>
      <c r="D1023" s="448"/>
      <c r="E1023" s="448"/>
      <c r="F1023" s="448"/>
      <c r="G1023" s="448"/>
      <c r="H1023" s="448"/>
      <c r="I1023" s="448"/>
      <c r="J1023" s="449"/>
    </row>
    <row r="1024" spans="1:10" x14ac:dyDescent="0.2">
      <c r="A1024" s="450"/>
      <c r="B1024" s="451"/>
      <c r="C1024" s="451"/>
      <c r="D1024" s="451"/>
      <c r="E1024" s="451"/>
      <c r="F1024" s="451"/>
      <c r="G1024" s="451"/>
      <c r="H1024" s="451"/>
      <c r="I1024" s="451"/>
      <c r="J1024" s="452"/>
    </row>
    <row r="1025" spans="1:10" ht="15.75" x14ac:dyDescent="0.25">
      <c r="A1025" s="384" t="s">
        <v>848</v>
      </c>
      <c r="B1025" s="385"/>
      <c r="C1025" s="385"/>
      <c r="D1025" s="385"/>
      <c r="E1025" s="385"/>
      <c r="F1025" s="385"/>
      <c r="G1025" s="385"/>
      <c r="H1025" s="382" t="str">
        <f>'CONTACT INFORMATION'!$A$24</f>
        <v>San Bernardino</v>
      </c>
      <c r="I1025" s="382"/>
      <c r="J1025" s="383"/>
    </row>
    <row r="1026" spans="1:10" ht="8.1" customHeight="1" x14ac:dyDescent="0.2">
      <c r="A1026" s="163"/>
      <c r="B1026" s="163"/>
      <c r="C1026" s="163"/>
      <c r="D1026" s="163"/>
      <c r="E1026" s="163"/>
      <c r="F1026" s="163"/>
      <c r="G1026" s="163"/>
      <c r="H1026" s="163"/>
      <c r="I1026" s="163"/>
      <c r="J1026" s="163"/>
    </row>
    <row r="1027" spans="1:10" ht="15" x14ac:dyDescent="0.25">
      <c r="A1027" s="476" t="s">
        <v>867</v>
      </c>
      <c r="B1027" s="477"/>
      <c r="C1027" s="477"/>
      <c r="D1027" s="477"/>
      <c r="E1027" s="477"/>
      <c r="F1027" s="477"/>
      <c r="G1027" s="477"/>
      <c r="H1027" s="477"/>
      <c r="I1027" s="477"/>
      <c r="J1027" s="478"/>
    </row>
    <row r="1028" spans="1:10" x14ac:dyDescent="0.2">
      <c r="A1028" s="479" t="s">
        <v>854</v>
      </c>
      <c r="B1028" s="480"/>
      <c r="C1028" s="480"/>
      <c r="D1028" s="481"/>
      <c r="E1028" s="482"/>
      <c r="F1028" s="483"/>
      <c r="G1028" s="483"/>
      <c r="H1028" s="483"/>
      <c r="I1028" s="483"/>
      <c r="J1028" s="484"/>
    </row>
    <row r="1029" spans="1:10" x14ac:dyDescent="0.2">
      <c r="A1029" s="488" t="s">
        <v>853</v>
      </c>
      <c r="B1029" s="489"/>
      <c r="C1029" s="489"/>
      <c r="D1029" s="490"/>
      <c r="E1029" s="485"/>
      <c r="F1029" s="486"/>
      <c r="G1029" s="486"/>
      <c r="H1029" s="486"/>
      <c r="I1029" s="486"/>
      <c r="J1029" s="487"/>
    </row>
    <row r="1030" spans="1:10" x14ac:dyDescent="0.2">
      <c r="A1030" s="491" t="s">
        <v>808</v>
      </c>
      <c r="B1030" s="492"/>
      <c r="C1030" s="492"/>
      <c r="D1030" s="493"/>
      <c r="E1030" s="494"/>
      <c r="F1030" s="495"/>
      <c r="G1030" s="495"/>
      <c r="H1030" s="495"/>
      <c r="I1030" s="495"/>
      <c r="J1030" s="496"/>
    </row>
    <row r="1031" spans="1:10" ht="27" customHeight="1" x14ac:dyDescent="0.2">
      <c r="A1031" s="157"/>
      <c r="B1031" s="207"/>
      <c r="C1031" s="207"/>
      <c r="D1031" s="207"/>
      <c r="E1031" s="497" t="s">
        <v>535</v>
      </c>
      <c r="F1031" s="498"/>
      <c r="G1031" s="497" t="s">
        <v>533</v>
      </c>
      <c r="H1031" s="498"/>
      <c r="I1031" s="499" t="s">
        <v>849</v>
      </c>
      <c r="J1031" s="500"/>
    </row>
    <row r="1032" spans="1:10" x14ac:dyDescent="0.2">
      <c r="A1032" s="465" t="s">
        <v>527</v>
      </c>
      <c r="B1032" s="466"/>
      <c r="C1032" s="466"/>
      <c r="D1032" s="467"/>
      <c r="E1032" s="474"/>
      <c r="F1032" s="474"/>
      <c r="G1032" s="474"/>
      <c r="H1032" s="474"/>
      <c r="I1032" s="475"/>
      <c r="J1032" s="475"/>
    </row>
    <row r="1033" spans="1:10" x14ac:dyDescent="0.2">
      <c r="A1033" s="470" t="s">
        <v>528</v>
      </c>
      <c r="B1033" s="471"/>
      <c r="C1033" s="471"/>
      <c r="D1033" s="472"/>
      <c r="E1033" s="456"/>
      <c r="F1033" s="456"/>
      <c r="G1033" s="457"/>
      <c r="H1033" s="457"/>
      <c r="I1033" s="473"/>
      <c r="J1033" s="473"/>
    </row>
    <row r="1034" spans="1:10" x14ac:dyDescent="0.2">
      <c r="A1034" s="465" t="s">
        <v>529</v>
      </c>
      <c r="B1034" s="466"/>
      <c r="C1034" s="466"/>
      <c r="D1034" s="467"/>
      <c r="E1034" s="474"/>
      <c r="F1034" s="474"/>
      <c r="G1034" s="474"/>
      <c r="H1034" s="474"/>
      <c r="I1034" s="475"/>
      <c r="J1034" s="475"/>
    </row>
    <row r="1035" spans="1:10" x14ac:dyDescent="0.2">
      <c r="A1035" s="470" t="s">
        <v>530</v>
      </c>
      <c r="B1035" s="471"/>
      <c r="C1035" s="471"/>
      <c r="D1035" s="472"/>
      <c r="E1035" s="456"/>
      <c r="F1035" s="456"/>
      <c r="G1035" s="457"/>
      <c r="H1035" s="457"/>
      <c r="I1035" s="473"/>
      <c r="J1035" s="473"/>
    </row>
    <row r="1036" spans="1:10" x14ac:dyDescent="0.2">
      <c r="A1036" s="465" t="s">
        <v>531</v>
      </c>
      <c r="B1036" s="466"/>
      <c r="C1036" s="466"/>
      <c r="D1036" s="467"/>
      <c r="E1036" s="474"/>
      <c r="F1036" s="474"/>
      <c r="G1036" s="474"/>
      <c r="H1036" s="474"/>
      <c r="I1036" s="475"/>
      <c r="J1036" s="475"/>
    </row>
    <row r="1037" spans="1:10" x14ac:dyDescent="0.2">
      <c r="A1037" s="470" t="s">
        <v>532</v>
      </c>
      <c r="B1037" s="471"/>
      <c r="C1037" s="471"/>
      <c r="D1037" s="472"/>
      <c r="E1037" s="456"/>
      <c r="F1037" s="456"/>
      <c r="G1037" s="457"/>
      <c r="H1037" s="457"/>
      <c r="I1037" s="473"/>
      <c r="J1037" s="473"/>
    </row>
    <row r="1038" spans="1:10" x14ac:dyDescent="0.2">
      <c r="A1038" s="465" t="s">
        <v>537</v>
      </c>
      <c r="B1038" s="466"/>
      <c r="C1038" s="466"/>
      <c r="D1038" s="467"/>
      <c r="E1038" s="468"/>
      <c r="F1038" s="468"/>
      <c r="G1038" s="468"/>
      <c r="H1038" s="468"/>
      <c r="I1038" s="469"/>
      <c r="J1038" s="469"/>
    </row>
    <row r="1039" spans="1:10" x14ac:dyDescent="0.2">
      <c r="A1039" s="453"/>
      <c r="B1039" s="454"/>
      <c r="C1039" s="454"/>
      <c r="D1039" s="455"/>
      <c r="E1039" s="456"/>
      <c r="F1039" s="456"/>
      <c r="G1039" s="457"/>
      <c r="H1039" s="457"/>
      <c r="I1039" s="457"/>
      <c r="J1039" s="457"/>
    </row>
    <row r="1040" spans="1:10" x14ac:dyDescent="0.2">
      <c r="A1040" s="453"/>
      <c r="B1040" s="454"/>
      <c r="C1040" s="454"/>
      <c r="D1040" s="455"/>
      <c r="E1040" s="456"/>
      <c r="F1040" s="456"/>
      <c r="G1040" s="457"/>
      <c r="H1040" s="457"/>
      <c r="I1040" s="457"/>
      <c r="J1040" s="457"/>
    </row>
    <row r="1041" spans="1:10" x14ac:dyDescent="0.2">
      <c r="A1041" s="453"/>
      <c r="B1041" s="454"/>
      <c r="C1041" s="454"/>
      <c r="D1041" s="455"/>
      <c r="E1041" s="456"/>
      <c r="F1041" s="456"/>
      <c r="G1041" s="457"/>
      <c r="H1041" s="457"/>
      <c r="I1041" s="457"/>
      <c r="J1041" s="457"/>
    </row>
    <row r="1042" spans="1:10" x14ac:dyDescent="0.2">
      <c r="A1042" s="458" t="s">
        <v>534</v>
      </c>
      <c r="B1042" s="459"/>
      <c r="C1042" s="459"/>
      <c r="D1042" s="460"/>
      <c r="E1042" s="461">
        <f>SUM(E1032:E1041)</f>
        <v>0</v>
      </c>
      <c r="F1042" s="461"/>
      <c r="G1042" s="461">
        <f>SUM(G1032:G1041)</f>
        <v>0</v>
      </c>
      <c r="H1042" s="461"/>
      <c r="I1042" s="461">
        <f>SUM(I1032:I1041)</f>
        <v>0</v>
      </c>
      <c r="J1042" s="461"/>
    </row>
    <row r="1043" spans="1:10" x14ac:dyDescent="0.2">
      <c r="A1043" s="462" t="s">
        <v>861</v>
      </c>
      <c r="B1043" s="463"/>
      <c r="C1043" s="463"/>
      <c r="D1043" s="463"/>
      <c r="E1043" s="463"/>
      <c r="F1043" s="463"/>
      <c r="G1043" s="463"/>
      <c r="H1043" s="463"/>
      <c r="I1043" s="463"/>
      <c r="J1043" s="464"/>
    </row>
    <row r="1044" spans="1:10" x14ac:dyDescent="0.2">
      <c r="A1044" s="439" t="s">
        <v>862</v>
      </c>
      <c r="B1044" s="440"/>
      <c r="C1044" s="440"/>
      <c r="D1044" s="440"/>
      <c r="E1044" s="440"/>
      <c r="F1044" s="440"/>
      <c r="G1044" s="440"/>
      <c r="H1044" s="440"/>
      <c r="I1044" s="440"/>
      <c r="J1044" s="441"/>
    </row>
    <row r="1045" spans="1:10" x14ac:dyDescent="0.2">
      <c r="A1045" s="439" t="s">
        <v>863</v>
      </c>
      <c r="B1045" s="440"/>
      <c r="C1045" s="440"/>
      <c r="D1045" s="440"/>
      <c r="E1045" s="440"/>
      <c r="F1045" s="440"/>
      <c r="G1045" s="440"/>
      <c r="H1045" s="440"/>
      <c r="I1045" s="440"/>
      <c r="J1045" s="441"/>
    </row>
    <row r="1046" spans="1:10" x14ac:dyDescent="0.2">
      <c r="A1046" s="442" t="s">
        <v>864</v>
      </c>
      <c r="B1046" s="443"/>
      <c r="C1046" s="443"/>
      <c r="D1046" s="443"/>
      <c r="E1046" s="443"/>
      <c r="F1046" s="443"/>
      <c r="G1046" s="443"/>
      <c r="H1046" s="443"/>
      <c r="I1046" s="443"/>
      <c r="J1046" s="444"/>
    </row>
    <row r="1047" spans="1:10" x14ac:dyDescent="0.2">
      <c r="A1047" s="326"/>
      <c r="B1047" s="445"/>
      <c r="C1047" s="445"/>
      <c r="D1047" s="445"/>
      <c r="E1047" s="445"/>
      <c r="F1047" s="445"/>
      <c r="G1047" s="445"/>
      <c r="H1047" s="445"/>
      <c r="I1047" s="445"/>
      <c r="J1047" s="446"/>
    </row>
    <row r="1048" spans="1:10" x14ac:dyDescent="0.2">
      <c r="A1048" s="447"/>
      <c r="B1048" s="448"/>
      <c r="C1048" s="448"/>
      <c r="D1048" s="448"/>
      <c r="E1048" s="448"/>
      <c r="F1048" s="448"/>
      <c r="G1048" s="448"/>
      <c r="H1048" s="448"/>
      <c r="I1048" s="448"/>
      <c r="J1048" s="449"/>
    </row>
    <row r="1049" spans="1:10" x14ac:dyDescent="0.2">
      <c r="A1049" s="447"/>
      <c r="B1049" s="448"/>
      <c r="C1049" s="448"/>
      <c r="D1049" s="448"/>
      <c r="E1049" s="448"/>
      <c r="F1049" s="448"/>
      <c r="G1049" s="448"/>
      <c r="H1049" s="448"/>
      <c r="I1049" s="448"/>
      <c r="J1049" s="449"/>
    </row>
    <row r="1050" spans="1:10" x14ac:dyDescent="0.2">
      <c r="A1050" s="447"/>
      <c r="B1050" s="448"/>
      <c r="C1050" s="448"/>
      <c r="D1050" s="448"/>
      <c r="E1050" s="448"/>
      <c r="F1050" s="448"/>
      <c r="G1050" s="448"/>
      <c r="H1050" s="448"/>
      <c r="I1050" s="448"/>
      <c r="J1050" s="449"/>
    </row>
    <row r="1051" spans="1:10" x14ac:dyDescent="0.2">
      <c r="A1051" s="447"/>
      <c r="B1051" s="448"/>
      <c r="C1051" s="448"/>
      <c r="D1051" s="448"/>
      <c r="E1051" s="448"/>
      <c r="F1051" s="448"/>
      <c r="G1051" s="448"/>
      <c r="H1051" s="448"/>
      <c r="I1051" s="448"/>
      <c r="J1051" s="449"/>
    </row>
    <row r="1052" spans="1:10" x14ac:dyDescent="0.2">
      <c r="A1052" s="447"/>
      <c r="B1052" s="448"/>
      <c r="C1052" s="448"/>
      <c r="D1052" s="448"/>
      <c r="E1052" s="448"/>
      <c r="F1052" s="448"/>
      <c r="G1052" s="448"/>
      <c r="H1052" s="448"/>
      <c r="I1052" s="448"/>
      <c r="J1052" s="449"/>
    </row>
    <row r="1053" spans="1:10" x14ac:dyDescent="0.2">
      <c r="A1053" s="447"/>
      <c r="B1053" s="448"/>
      <c r="C1053" s="448"/>
      <c r="D1053" s="448"/>
      <c r="E1053" s="448"/>
      <c r="F1053" s="448"/>
      <c r="G1053" s="448"/>
      <c r="H1053" s="448"/>
      <c r="I1053" s="448"/>
      <c r="J1053" s="449"/>
    </row>
    <row r="1054" spans="1:10" x14ac:dyDescent="0.2">
      <c r="A1054" s="447"/>
      <c r="B1054" s="448"/>
      <c r="C1054" s="448"/>
      <c r="D1054" s="448"/>
      <c r="E1054" s="448"/>
      <c r="F1054" s="448"/>
      <c r="G1054" s="448"/>
      <c r="H1054" s="448"/>
      <c r="I1054" s="448"/>
      <c r="J1054" s="449"/>
    </row>
    <row r="1055" spans="1:10" x14ac:dyDescent="0.2">
      <c r="A1055" s="447"/>
      <c r="B1055" s="448"/>
      <c r="C1055" s="448"/>
      <c r="D1055" s="448"/>
      <c r="E1055" s="448"/>
      <c r="F1055" s="448"/>
      <c r="G1055" s="448"/>
      <c r="H1055" s="448"/>
      <c r="I1055" s="448"/>
      <c r="J1055" s="449"/>
    </row>
    <row r="1056" spans="1:10" x14ac:dyDescent="0.2">
      <c r="A1056" s="447"/>
      <c r="B1056" s="448"/>
      <c r="C1056" s="448"/>
      <c r="D1056" s="448"/>
      <c r="E1056" s="448"/>
      <c r="F1056" s="448"/>
      <c r="G1056" s="448"/>
      <c r="H1056" s="448"/>
      <c r="I1056" s="448"/>
      <c r="J1056" s="449"/>
    </row>
    <row r="1057" spans="1:10" x14ac:dyDescent="0.2">
      <c r="A1057" s="447"/>
      <c r="B1057" s="448"/>
      <c r="C1057" s="448"/>
      <c r="D1057" s="448"/>
      <c r="E1057" s="448"/>
      <c r="F1057" s="448"/>
      <c r="G1057" s="448"/>
      <c r="H1057" s="448"/>
      <c r="I1057" s="448"/>
      <c r="J1057" s="449"/>
    </row>
    <row r="1058" spans="1:10" x14ac:dyDescent="0.2">
      <c r="A1058" s="447"/>
      <c r="B1058" s="448"/>
      <c r="C1058" s="448"/>
      <c r="D1058" s="448"/>
      <c r="E1058" s="448"/>
      <c r="F1058" s="448"/>
      <c r="G1058" s="448"/>
      <c r="H1058" s="448"/>
      <c r="I1058" s="448"/>
      <c r="J1058" s="449"/>
    </row>
    <row r="1059" spans="1:10" x14ac:dyDescent="0.2">
      <c r="A1059" s="447"/>
      <c r="B1059" s="448"/>
      <c r="C1059" s="448"/>
      <c r="D1059" s="448"/>
      <c r="E1059" s="448"/>
      <c r="F1059" s="448"/>
      <c r="G1059" s="448"/>
      <c r="H1059" s="448"/>
      <c r="I1059" s="448"/>
      <c r="J1059" s="449"/>
    </row>
    <row r="1060" spans="1:10" x14ac:dyDescent="0.2">
      <c r="A1060" s="447"/>
      <c r="B1060" s="448"/>
      <c r="C1060" s="448"/>
      <c r="D1060" s="448"/>
      <c r="E1060" s="448"/>
      <c r="F1060" s="448"/>
      <c r="G1060" s="448"/>
      <c r="H1060" s="448"/>
      <c r="I1060" s="448"/>
      <c r="J1060" s="449"/>
    </row>
    <row r="1061" spans="1:10" x14ac:dyDescent="0.2">
      <c r="A1061" s="447"/>
      <c r="B1061" s="448"/>
      <c r="C1061" s="448"/>
      <c r="D1061" s="448"/>
      <c r="E1061" s="448"/>
      <c r="F1061" s="448"/>
      <c r="G1061" s="448"/>
      <c r="H1061" s="448"/>
      <c r="I1061" s="448"/>
      <c r="J1061" s="449"/>
    </row>
    <row r="1062" spans="1:10" x14ac:dyDescent="0.2">
      <c r="A1062" s="447"/>
      <c r="B1062" s="448"/>
      <c r="C1062" s="448"/>
      <c r="D1062" s="448"/>
      <c r="E1062" s="448"/>
      <c r="F1062" s="448"/>
      <c r="G1062" s="448"/>
      <c r="H1062" s="448"/>
      <c r="I1062" s="448"/>
      <c r="J1062" s="449"/>
    </row>
    <row r="1063" spans="1:10" x14ac:dyDescent="0.2">
      <c r="A1063" s="447"/>
      <c r="B1063" s="448"/>
      <c r="C1063" s="448"/>
      <c r="D1063" s="448"/>
      <c r="E1063" s="448"/>
      <c r="F1063" s="448"/>
      <c r="G1063" s="448"/>
      <c r="H1063" s="448"/>
      <c r="I1063" s="448"/>
      <c r="J1063" s="449"/>
    </row>
    <row r="1064" spans="1:10" x14ac:dyDescent="0.2">
      <c r="A1064" s="447"/>
      <c r="B1064" s="448"/>
      <c r="C1064" s="448"/>
      <c r="D1064" s="448"/>
      <c r="E1064" s="448"/>
      <c r="F1064" s="448"/>
      <c r="G1064" s="448"/>
      <c r="H1064" s="448"/>
      <c r="I1064" s="448"/>
      <c r="J1064" s="449"/>
    </row>
    <row r="1065" spans="1:10" x14ac:dyDescent="0.2">
      <c r="A1065" s="447"/>
      <c r="B1065" s="448"/>
      <c r="C1065" s="448"/>
      <c r="D1065" s="448"/>
      <c r="E1065" s="448"/>
      <c r="F1065" s="448"/>
      <c r="G1065" s="448"/>
      <c r="H1065" s="448"/>
      <c r="I1065" s="448"/>
      <c r="J1065" s="449"/>
    </row>
    <row r="1066" spans="1:10" x14ac:dyDescent="0.2">
      <c r="A1066" s="447"/>
      <c r="B1066" s="448"/>
      <c r="C1066" s="448"/>
      <c r="D1066" s="448"/>
      <c r="E1066" s="448"/>
      <c r="F1066" s="448"/>
      <c r="G1066" s="448"/>
      <c r="H1066" s="448"/>
      <c r="I1066" s="448"/>
      <c r="J1066" s="449"/>
    </row>
    <row r="1067" spans="1:10" x14ac:dyDescent="0.2">
      <c r="A1067" s="447"/>
      <c r="B1067" s="448"/>
      <c r="C1067" s="448"/>
      <c r="D1067" s="448"/>
      <c r="E1067" s="448"/>
      <c r="F1067" s="448"/>
      <c r="G1067" s="448"/>
      <c r="H1067" s="448"/>
      <c r="I1067" s="448"/>
      <c r="J1067" s="449"/>
    </row>
    <row r="1068" spans="1:10" x14ac:dyDescent="0.2">
      <c r="A1068" s="447"/>
      <c r="B1068" s="448"/>
      <c r="C1068" s="448"/>
      <c r="D1068" s="448"/>
      <c r="E1068" s="448"/>
      <c r="F1068" s="448"/>
      <c r="G1068" s="448"/>
      <c r="H1068" s="448"/>
      <c r="I1068" s="448"/>
      <c r="J1068" s="449"/>
    </row>
    <row r="1069" spans="1:10" x14ac:dyDescent="0.2">
      <c r="A1069" s="447"/>
      <c r="B1069" s="448"/>
      <c r="C1069" s="448"/>
      <c r="D1069" s="448"/>
      <c r="E1069" s="448"/>
      <c r="F1069" s="448"/>
      <c r="G1069" s="448"/>
      <c r="H1069" s="448"/>
      <c r="I1069" s="448"/>
      <c r="J1069" s="449"/>
    </row>
    <row r="1070" spans="1:10" x14ac:dyDescent="0.2">
      <c r="A1070" s="447"/>
      <c r="B1070" s="448"/>
      <c r="C1070" s="448"/>
      <c r="D1070" s="448"/>
      <c r="E1070" s="448"/>
      <c r="F1070" s="448"/>
      <c r="G1070" s="448"/>
      <c r="H1070" s="448"/>
      <c r="I1070" s="448"/>
      <c r="J1070" s="449"/>
    </row>
    <row r="1071" spans="1:10" x14ac:dyDescent="0.2">
      <c r="A1071" s="447"/>
      <c r="B1071" s="448"/>
      <c r="C1071" s="448"/>
      <c r="D1071" s="448"/>
      <c r="E1071" s="448"/>
      <c r="F1071" s="448"/>
      <c r="G1071" s="448"/>
      <c r="H1071" s="448"/>
      <c r="I1071" s="448"/>
      <c r="J1071" s="449"/>
    </row>
    <row r="1072" spans="1:10" x14ac:dyDescent="0.2">
      <c r="A1072" s="447"/>
      <c r="B1072" s="448"/>
      <c r="C1072" s="448"/>
      <c r="D1072" s="448"/>
      <c r="E1072" s="448"/>
      <c r="F1072" s="448"/>
      <c r="G1072" s="448"/>
      <c r="H1072" s="448"/>
      <c r="I1072" s="448"/>
      <c r="J1072" s="449"/>
    </row>
    <row r="1073" spans="1:10" x14ac:dyDescent="0.2">
      <c r="A1073" s="447"/>
      <c r="B1073" s="448"/>
      <c r="C1073" s="448"/>
      <c r="D1073" s="448"/>
      <c r="E1073" s="448"/>
      <c r="F1073" s="448"/>
      <c r="G1073" s="448"/>
      <c r="H1073" s="448"/>
      <c r="I1073" s="448"/>
      <c r="J1073" s="449"/>
    </row>
    <row r="1074" spans="1:10" x14ac:dyDescent="0.2">
      <c r="A1074" s="447"/>
      <c r="B1074" s="448"/>
      <c r="C1074" s="448"/>
      <c r="D1074" s="448"/>
      <c r="E1074" s="448"/>
      <c r="F1074" s="448"/>
      <c r="G1074" s="448"/>
      <c r="H1074" s="448"/>
      <c r="I1074" s="448"/>
      <c r="J1074" s="449"/>
    </row>
    <row r="1075" spans="1:10" x14ac:dyDescent="0.2">
      <c r="A1075" s="447"/>
      <c r="B1075" s="448"/>
      <c r="C1075" s="448"/>
      <c r="D1075" s="448"/>
      <c r="E1075" s="448"/>
      <c r="F1075" s="448"/>
      <c r="G1075" s="448"/>
      <c r="H1075" s="448"/>
      <c r="I1075" s="448"/>
      <c r="J1075" s="449"/>
    </row>
    <row r="1076" spans="1:10" x14ac:dyDescent="0.2">
      <c r="A1076" s="447"/>
      <c r="B1076" s="448"/>
      <c r="C1076" s="448"/>
      <c r="D1076" s="448"/>
      <c r="E1076" s="448"/>
      <c r="F1076" s="448"/>
      <c r="G1076" s="448"/>
      <c r="H1076" s="448"/>
      <c r="I1076" s="448"/>
      <c r="J1076" s="449"/>
    </row>
    <row r="1077" spans="1:10" x14ac:dyDescent="0.2">
      <c r="A1077" s="447"/>
      <c r="B1077" s="448"/>
      <c r="C1077" s="448"/>
      <c r="D1077" s="448"/>
      <c r="E1077" s="448"/>
      <c r="F1077" s="448"/>
      <c r="G1077" s="448"/>
      <c r="H1077" s="448"/>
      <c r="I1077" s="448"/>
      <c r="J1077" s="449"/>
    </row>
    <row r="1078" spans="1:10" x14ac:dyDescent="0.2">
      <c r="A1078" s="447"/>
      <c r="B1078" s="448"/>
      <c r="C1078" s="448"/>
      <c r="D1078" s="448"/>
      <c r="E1078" s="448"/>
      <c r="F1078" s="448"/>
      <c r="G1078" s="448"/>
      <c r="H1078" s="448"/>
      <c r="I1078" s="448"/>
      <c r="J1078" s="449"/>
    </row>
    <row r="1079" spans="1:10" x14ac:dyDescent="0.2">
      <c r="A1079" s="447"/>
      <c r="B1079" s="448"/>
      <c r="C1079" s="448"/>
      <c r="D1079" s="448"/>
      <c r="E1079" s="448"/>
      <c r="F1079" s="448"/>
      <c r="G1079" s="448"/>
      <c r="H1079" s="448"/>
      <c r="I1079" s="448"/>
      <c r="J1079" s="449"/>
    </row>
    <row r="1080" spans="1:10" x14ac:dyDescent="0.2">
      <c r="A1080" s="447"/>
      <c r="B1080" s="448"/>
      <c r="C1080" s="448"/>
      <c r="D1080" s="448"/>
      <c r="E1080" s="448"/>
      <c r="F1080" s="448"/>
      <c r="G1080" s="448"/>
      <c r="H1080" s="448"/>
      <c r="I1080" s="448"/>
      <c r="J1080" s="449"/>
    </row>
    <row r="1081" spans="1:10" x14ac:dyDescent="0.2">
      <c r="A1081" s="450"/>
      <c r="B1081" s="451"/>
      <c r="C1081" s="451"/>
      <c r="D1081" s="451"/>
      <c r="E1081" s="451"/>
      <c r="F1081" s="451"/>
      <c r="G1081" s="451"/>
      <c r="H1081" s="451"/>
      <c r="I1081" s="451"/>
      <c r="J1081" s="452"/>
    </row>
    <row r="1082" spans="1:10" ht="15.75" x14ac:dyDescent="0.25">
      <c r="A1082" s="384" t="s">
        <v>848</v>
      </c>
      <c r="B1082" s="385"/>
      <c r="C1082" s="385"/>
      <c r="D1082" s="385"/>
      <c r="E1082" s="385"/>
      <c r="F1082" s="385"/>
      <c r="G1082" s="385"/>
      <c r="H1082" s="382" t="str">
        <f>'CONTACT INFORMATION'!$A$24</f>
        <v>San Bernardino</v>
      </c>
      <c r="I1082" s="382"/>
      <c r="J1082" s="383"/>
    </row>
    <row r="1083" spans="1:10" ht="8.1" customHeight="1" x14ac:dyDescent="0.2">
      <c r="A1083" s="199"/>
      <c r="B1083" s="200"/>
      <c r="C1083" s="200"/>
      <c r="D1083" s="200"/>
      <c r="E1083" s="200"/>
      <c r="F1083" s="200"/>
      <c r="G1083" s="200"/>
      <c r="H1083" s="200"/>
      <c r="I1083" s="200"/>
      <c r="J1083" s="201"/>
    </row>
    <row r="1084" spans="1:10" ht="15" x14ac:dyDescent="0.25">
      <c r="A1084" s="476" t="s">
        <v>868</v>
      </c>
      <c r="B1084" s="477"/>
      <c r="C1084" s="477"/>
      <c r="D1084" s="477"/>
      <c r="E1084" s="477"/>
      <c r="F1084" s="477"/>
      <c r="G1084" s="477"/>
      <c r="H1084" s="477"/>
      <c r="I1084" s="477"/>
      <c r="J1084" s="478"/>
    </row>
    <row r="1085" spans="1:10" x14ac:dyDescent="0.2">
      <c r="A1085" s="479" t="s">
        <v>854</v>
      </c>
      <c r="B1085" s="480"/>
      <c r="C1085" s="480"/>
      <c r="D1085" s="481"/>
      <c r="E1085" s="482"/>
      <c r="F1085" s="483"/>
      <c r="G1085" s="483"/>
      <c r="H1085" s="483"/>
      <c r="I1085" s="483"/>
      <c r="J1085" s="484"/>
    </row>
    <row r="1086" spans="1:10" x14ac:dyDescent="0.2">
      <c r="A1086" s="488" t="s">
        <v>853</v>
      </c>
      <c r="B1086" s="489"/>
      <c r="C1086" s="489"/>
      <c r="D1086" s="490"/>
      <c r="E1086" s="485"/>
      <c r="F1086" s="486"/>
      <c r="G1086" s="486"/>
      <c r="H1086" s="486"/>
      <c r="I1086" s="486"/>
      <c r="J1086" s="487"/>
    </row>
    <row r="1087" spans="1:10" x14ac:dyDescent="0.2">
      <c r="A1087" s="491" t="s">
        <v>808</v>
      </c>
      <c r="B1087" s="492"/>
      <c r="C1087" s="492"/>
      <c r="D1087" s="493"/>
      <c r="E1087" s="494"/>
      <c r="F1087" s="495"/>
      <c r="G1087" s="495"/>
      <c r="H1087" s="495"/>
      <c r="I1087" s="495"/>
      <c r="J1087" s="496"/>
    </row>
    <row r="1088" spans="1:10" ht="27" customHeight="1" x14ac:dyDescent="0.2">
      <c r="A1088" s="157"/>
      <c r="B1088" s="207"/>
      <c r="C1088" s="207"/>
      <c r="D1088" s="207"/>
      <c r="E1088" s="497" t="s">
        <v>535</v>
      </c>
      <c r="F1088" s="498"/>
      <c r="G1088" s="497" t="s">
        <v>533</v>
      </c>
      <c r="H1088" s="498"/>
      <c r="I1088" s="499" t="s">
        <v>849</v>
      </c>
      <c r="J1088" s="500"/>
    </row>
    <row r="1089" spans="1:10" x14ac:dyDescent="0.2">
      <c r="A1089" s="465" t="s">
        <v>527</v>
      </c>
      <c r="B1089" s="466"/>
      <c r="C1089" s="466"/>
      <c r="D1089" s="467"/>
      <c r="E1089" s="474"/>
      <c r="F1089" s="474"/>
      <c r="G1089" s="474"/>
      <c r="H1089" s="474"/>
      <c r="I1089" s="475"/>
      <c r="J1089" s="475"/>
    </row>
    <row r="1090" spans="1:10" x14ac:dyDescent="0.2">
      <c r="A1090" s="470" t="s">
        <v>528</v>
      </c>
      <c r="B1090" s="471"/>
      <c r="C1090" s="471"/>
      <c r="D1090" s="472"/>
      <c r="E1090" s="456"/>
      <c r="F1090" s="456"/>
      <c r="G1090" s="457"/>
      <c r="H1090" s="457"/>
      <c r="I1090" s="473"/>
      <c r="J1090" s="473"/>
    </row>
    <row r="1091" spans="1:10" x14ac:dyDescent="0.2">
      <c r="A1091" s="465" t="s">
        <v>529</v>
      </c>
      <c r="B1091" s="466"/>
      <c r="C1091" s="466"/>
      <c r="D1091" s="467"/>
      <c r="E1091" s="474"/>
      <c r="F1091" s="474"/>
      <c r="G1091" s="474"/>
      <c r="H1091" s="474"/>
      <c r="I1091" s="475"/>
      <c r="J1091" s="475"/>
    </row>
    <row r="1092" spans="1:10" x14ac:dyDescent="0.2">
      <c r="A1092" s="470" t="s">
        <v>530</v>
      </c>
      <c r="B1092" s="471"/>
      <c r="C1092" s="471"/>
      <c r="D1092" s="472"/>
      <c r="E1092" s="456"/>
      <c r="F1092" s="456"/>
      <c r="G1092" s="457"/>
      <c r="H1092" s="457"/>
      <c r="I1092" s="473"/>
      <c r="J1092" s="473"/>
    </row>
    <row r="1093" spans="1:10" x14ac:dyDescent="0.2">
      <c r="A1093" s="465" t="s">
        <v>531</v>
      </c>
      <c r="B1093" s="466"/>
      <c r="C1093" s="466"/>
      <c r="D1093" s="467"/>
      <c r="E1093" s="474"/>
      <c r="F1093" s="474"/>
      <c r="G1093" s="474"/>
      <c r="H1093" s="474"/>
      <c r="I1093" s="475"/>
      <c r="J1093" s="475"/>
    </row>
    <row r="1094" spans="1:10" x14ac:dyDescent="0.2">
      <c r="A1094" s="470" t="s">
        <v>532</v>
      </c>
      <c r="B1094" s="471"/>
      <c r="C1094" s="471"/>
      <c r="D1094" s="472"/>
      <c r="E1094" s="456"/>
      <c r="F1094" s="456"/>
      <c r="G1094" s="457"/>
      <c r="H1094" s="457"/>
      <c r="I1094" s="473"/>
      <c r="J1094" s="473"/>
    </row>
    <row r="1095" spans="1:10" x14ac:dyDescent="0.2">
      <c r="A1095" s="465" t="s">
        <v>537</v>
      </c>
      <c r="B1095" s="466"/>
      <c r="C1095" s="466"/>
      <c r="D1095" s="467"/>
      <c r="E1095" s="468"/>
      <c r="F1095" s="468"/>
      <c r="G1095" s="468"/>
      <c r="H1095" s="468"/>
      <c r="I1095" s="469"/>
      <c r="J1095" s="469"/>
    </row>
    <row r="1096" spans="1:10" x14ac:dyDescent="0.2">
      <c r="A1096" s="453"/>
      <c r="B1096" s="454"/>
      <c r="C1096" s="454"/>
      <c r="D1096" s="455"/>
      <c r="E1096" s="456"/>
      <c r="F1096" s="456"/>
      <c r="G1096" s="457"/>
      <c r="H1096" s="457"/>
      <c r="I1096" s="457"/>
      <c r="J1096" s="457"/>
    </row>
    <row r="1097" spans="1:10" x14ac:dyDescent="0.2">
      <c r="A1097" s="453"/>
      <c r="B1097" s="454"/>
      <c r="C1097" s="454"/>
      <c r="D1097" s="455"/>
      <c r="E1097" s="456"/>
      <c r="F1097" s="456"/>
      <c r="G1097" s="457"/>
      <c r="H1097" s="457"/>
      <c r="I1097" s="457"/>
      <c r="J1097" s="457"/>
    </row>
    <row r="1098" spans="1:10" x14ac:dyDescent="0.2">
      <c r="A1098" s="453"/>
      <c r="B1098" s="454"/>
      <c r="C1098" s="454"/>
      <c r="D1098" s="455"/>
      <c r="E1098" s="456"/>
      <c r="F1098" s="456"/>
      <c r="G1098" s="457"/>
      <c r="H1098" s="457"/>
      <c r="I1098" s="457"/>
      <c r="J1098" s="457"/>
    </row>
    <row r="1099" spans="1:10" x14ac:dyDescent="0.2">
      <c r="A1099" s="458" t="s">
        <v>534</v>
      </c>
      <c r="B1099" s="459"/>
      <c r="C1099" s="459"/>
      <c r="D1099" s="460"/>
      <c r="E1099" s="461">
        <f>SUM(E1089:E1098)</f>
        <v>0</v>
      </c>
      <c r="F1099" s="461"/>
      <c r="G1099" s="461">
        <f>SUM(G1089:G1098)</f>
        <v>0</v>
      </c>
      <c r="H1099" s="461"/>
      <c r="I1099" s="461">
        <f>SUM(I1089:I1098)</f>
        <v>0</v>
      </c>
      <c r="J1099" s="461"/>
    </row>
    <row r="1100" spans="1:10" x14ac:dyDescent="0.2">
      <c r="A1100" s="462" t="s">
        <v>861</v>
      </c>
      <c r="B1100" s="463"/>
      <c r="C1100" s="463"/>
      <c r="D1100" s="463"/>
      <c r="E1100" s="463"/>
      <c r="F1100" s="463"/>
      <c r="G1100" s="463"/>
      <c r="H1100" s="463"/>
      <c r="I1100" s="463"/>
      <c r="J1100" s="464"/>
    </row>
    <row r="1101" spans="1:10" x14ac:dyDescent="0.2">
      <c r="A1101" s="439" t="s">
        <v>862</v>
      </c>
      <c r="B1101" s="440"/>
      <c r="C1101" s="440"/>
      <c r="D1101" s="440"/>
      <c r="E1101" s="440"/>
      <c r="F1101" s="440"/>
      <c r="G1101" s="440"/>
      <c r="H1101" s="440"/>
      <c r="I1101" s="440"/>
      <c r="J1101" s="441"/>
    </row>
    <row r="1102" spans="1:10" x14ac:dyDescent="0.2">
      <c r="A1102" s="439" t="s">
        <v>863</v>
      </c>
      <c r="B1102" s="440"/>
      <c r="C1102" s="440"/>
      <c r="D1102" s="440"/>
      <c r="E1102" s="440"/>
      <c r="F1102" s="440"/>
      <c r="G1102" s="440"/>
      <c r="H1102" s="440"/>
      <c r="I1102" s="440"/>
      <c r="J1102" s="441"/>
    </row>
    <row r="1103" spans="1:10" x14ac:dyDescent="0.2">
      <c r="A1103" s="442" t="s">
        <v>864</v>
      </c>
      <c r="B1103" s="443"/>
      <c r="C1103" s="443"/>
      <c r="D1103" s="443"/>
      <c r="E1103" s="443"/>
      <c r="F1103" s="443"/>
      <c r="G1103" s="443"/>
      <c r="H1103" s="443"/>
      <c r="I1103" s="443"/>
      <c r="J1103" s="444"/>
    </row>
    <row r="1104" spans="1:10" x14ac:dyDescent="0.2">
      <c r="A1104" s="326"/>
      <c r="B1104" s="445"/>
      <c r="C1104" s="445"/>
      <c r="D1104" s="445"/>
      <c r="E1104" s="445"/>
      <c r="F1104" s="445"/>
      <c r="G1104" s="445"/>
      <c r="H1104" s="445"/>
      <c r="I1104" s="445"/>
      <c r="J1104" s="446"/>
    </row>
    <row r="1105" spans="1:10" x14ac:dyDescent="0.2">
      <c r="A1105" s="447"/>
      <c r="B1105" s="448"/>
      <c r="C1105" s="448"/>
      <c r="D1105" s="448"/>
      <c r="E1105" s="448"/>
      <c r="F1105" s="448"/>
      <c r="G1105" s="448"/>
      <c r="H1105" s="448"/>
      <c r="I1105" s="448"/>
      <c r="J1105" s="449"/>
    </row>
    <row r="1106" spans="1:10" x14ac:dyDescent="0.2">
      <c r="A1106" s="447"/>
      <c r="B1106" s="448"/>
      <c r="C1106" s="448"/>
      <c r="D1106" s="448"/>
      <c r="E1106" s="448"/>
      <c r="F1106" s="448"/>
      <c r="G1106" s="448"/>
      <c r="H1106" s="448"/>
      <c r="I1106" s="448"/>
      <c r="J1106" s="449"/>
    </row>
    <row r="1107" spans="1:10" x14ac:dyDescent="0.2">
      <c r="A1107" s="447"/>
      <c r="B1107" s="448"/>
      <c r="C1107" s="448"/>
      <c r="D1107" s="448"/>
      <c r="E1107" s="448"/>
      <c r="F1107" s="448"/>
      <c r="G1107" s="448"/>
      <c r="H1107" s="448"/>
      <c r="I1107" s="448"/>
      <c r="J1107" s="449"/>
    </row>
    <row r="1108" spans="1:10" x14ac:dyDescent="0.2">
      <c r="A1108" s="447"/>
      <c r="B1108" s="448"/>
      <c r="C1108" s="448"/>
      <c r="D1108" s="448"/>
      <c r="E1108" s="448"/>
      <c r="F1108" s="448"/>
      <c r="G1108" s="448"/>
      <c r="H1108" s="448"/>
      <c r="I1108" s="448"/>
      <c r="J1108" s="449"/>
    </row>
    <row r="1109" spans="1:10" x14ac:dyDescent="0.2">
      <c r="A1109" s="447"/>
      <c r="B1109" s="448"/>
      <c r="C1109" s="448"/>
      <c r="D1109" s="448"/>
      <c r="E1109" s="448"/>
      <c r="F1109" s="448"/>
      <c r="G1109" s="448"/>
      <c r="H1109" s="448"/>
      <c r="I1109" s="448"/>
      <c r="J1109" s="449"/>
    </row>
    <row r="1110" spans="1:10" x14ac:dyDescent="0.2">
      <c r="A1110" s="447"/>
      <c r="B1110" s="448"/>
      <c r="C1110" s="448"/>
      <c r="D1110" s="448"/>
      <c r="E1110" s="448"/>
      <c r="F1110" s="448"/>
      <c r="G1110" s="448"/>
      <c r="H1110" s="448"/>
      <c r="I1110" s="448"/>
      <c r="J1110" s="449"/>
    </row>
    <row r="1111" spans="1:10" x14ac:dyDescent="0.2">
      <c r="A1111" s="447"/>
      <c r="B1111" s="448"/>
      <c r="C1111" s="448"/>
      <c r="D1111" s="448"/>
      <c r="E1111" s="448"/>
      <c r="F1111" s="448"/>
      <c r="G1111" s="448"/>
      <c r="H1111" s="448"/>
      <c r="I1111" s="448"/>
      <c r="J1111" s="449"/>
    </row>
    <row r="1112" spans="1:10" x14ac:dyDescent="0.2">
      <c r="A1112" s="447"/>
      <c r="B1112" s="448"/>
      <c r="C1112" s="448"/>
      <c r="D1112" s="448"/>
      <c r="E1112" s="448"/>
      <c r="F1112" s="448"/>
      <c r="G1112" s="448"/>
      <c r="H1112" s="448"/>
      <c r="I1112" s="448"/>
      <c r="J1112" s="449"/>
    </row>
    <row r="1113" spans="1:10" x14ac:dyDescent="0.2">
      <c r="A1113" s="447"/>
      <c r="B1113" s="448"/>
      <c r="C1113" s="448"/>
      <c r="D1113" s="448"/>
      <c r="E1113" s="448"/>
      <c r="F1113" s="448"/>
      <c r="G1113" s="448"/>
      <c r="H1113" s="448"/>
      <c r="I1113" s="448"/>
      <c r="J1113" s="449"/>
    </row>
    <row r="1114" spans="1:10" x14ac:dyDescent="0.2">
      <c r="A1114" s="447"/>
      <c r="B1114" s="448"/>
      <c r="C1114" s="448"/>
      <c r="D1114" s="448"/>
      <c r="E1114" s="448"/>
      <c r="F1114" s="448"/>
      <c r="G1114" s="448"/>
      <c r="H1114" s="448"/>
      <c r="I1114" s="448"/>
      <c r="J1114" s="449"/>
    </row>
    <row r="1115" spans="1:10" x14ac:dyDescent="0.2">
      <c r="A1115" s="447"/>
      <c r="B1115" s="448"/>
      <c r="C1115" s="448"/>
      <c r="D1115" s="448"/>
      <c r="E1115" s="448"/>
      <c r="F1115" s="448"/>
      <c r="G1115" s="448"/>
      <c r="H1115" s="448"/>
      <c r="I1115" s="448"/>
      <c r="J1115" s="449"/>
    </row>
    <row r="1116" spans="1:10" x14ac:dyDescent="0.2">
      <c r="A1116" s="447"/>
      <c r="B1116" s="448"/>
      <c r="C1116" s="448"/>
      <c r="D1116" s="448"/>
      <c r="E1116" s="448"/>
      <c r="F1116" s="448"/>
      <c r="G1116" s="448"/>
      <c r="H1116" s="448"/>
      <c r="I1116" s="448"/>
      <c r="J1116" s="449"/>
    </row>
    <row r="1117" spans="1:10" x14ac:dyDescent="0.2">
      <c r="A1117" s="447"/>
      <c r="B1117" s="448"/>
      <c r="C1117" s="448"/>
      <c r="D1117" s="448"/>
      <c r="E1117" s="448"/>
      <c r="F1117" s="448"/>
      <c r="G1117" s="448"/>
      <c r="H1117" s="448"/>
      <c r="I1117" s="448"/>
      <c r="J1117" s="449"/>
    </row>
    <row r="1118" spans="1:10" x14ac:dyDescent="0.2">
      <c r="A1118" s="447"/>
      <c r="B1118" s="448"/>
      <c r="C1118" s="448"/>
      <c r="D1118" s="448"/>
      <c r="E1118" s="448"/>
      <c r="F1118" s="448"/>
      <c r="G1118" s="448"/>
      <c r="H1118" s="448"/>
      <c r="I1118" s="448"/>
      <c r="J1118" s="449"/>
    </row>
    <row r="1119" spans="1:10" x14ac:dyDescent="0.2">
      <c r="A1119" s="447"/>
      <c r="B1119" s="448"/>
      <c r="C1119" s="448"/>
      <c r="D1119" s="448"/>
      <c r="E1119" s="448"/>
      <c r="F1119" s="448"/>
      <c r="G1119" s="448"/>
      <c r="H1119" s="448"/>
      <c r="I1119" s="448"/>
      <c r="J1119" s="449"/>
    </row>
    <row r="1120" spans="1:10" x14ac:dyDescent="0.2">
      <c r="A1120" s="447"/>
      <c r="B1120" s="448"/>
      <c r="C1120" s="448"/>
      <c r="D1120" s="448"/>
      <c r="E1120" s="448"/>
      <c r="F1120" s="448"/>
      <c r="G1120" s="448"/>
      <c r="H1120" s="448"/>
      <c r="I1120" s="448"/>
      <c r="J1120" s="449"/>
    </row>
    <row r="1121" spans="1:10" x14ac:dyDescent="0.2">
      <c r="A1121" s="447"/>
      <c r="B1121" s="448"/>
      <c r="C1121" s="448"/>
      <c r="D1121" s="448"/>
      <c r="E1121" s="448"/>
      <c r="F1121" s="448"/>
      <c r="G1121" s="448"/>
      <c r="H1121" s="448"/>
      <c r="I1121" s="448"/>
      <c r="J1121" s="449"/>
    </row>
    <row r="1122" spans="1:10" x14ac:dyDescent="0.2">
      <c r="A1122" s="447"/>
      <c r="B1122" s="448"/>
      <c r="C1122" s="448"/>
      <c r="D1122" s="448"/>
      <c r="E1122" s="448"/>
      <c r="F1122" s="448"/>
      <c r="G1122" s="448"/>
      <c r="H1122" s="448"/>
      <c r="I1122" s="448"/>
      <c r="J1122" s="449"/>
    </row>
    <row r="1123" spans="1:10" x14ac:dyDescent="0.2">
      <c r="A1123" s="447"/>
      <c r="B1123" s="448"/>
      <c r="C1123" s="448"/>
      <c r="D1123" s="448"/>
      <c r="E1123" s="448"/>
      <c r="F1123" s="448"/>
      <c r="G1123" s="448"/>
      <c r="H1123" s="448"/>
      <c r="I1123" s="448"/>
      <c r="J1123" s="449"/>
    </row>
    <row r="1124" spans="1:10" x14ac:dyDescent="0.2">
      <c r="A1124" s="447"/>
      <c r="B1124" s="448"/>
      <c r="C1124" s="448"/>
      <c r="D1124" s="448"/>
      <c r="E1124" s="448"/>
      <c r="F1124" s="448"/>
      <c r="G1124" s="448"/>
      <c r="H1124" s="448"/>
      <c r="I1124" s="448"/>
      <c r="J1124" s="449"/>
    </row>
    <row r="1125" spans="1:10" x14ac:dyDescent="0.2">
      <c r="A1125" s="447"/>
      <c r="B1125" s="448"/>
      <c r="C1125" s="448"/>
      <c r="D1125" s="448"/>
      <c r="E1125" s="448"/>
      <c r="F1125" s="448"/>
      <c r="G1125" s="448"/>
      <c r="H1125" s="448"/>
      <c r="I1125" s="448"/>
      <c r="J1125" s="449"/>
    </row>
    <row r="1126" spans="1:10" x14ac:dyDescent="0.2">
      <c r="A1126" s="447"/>
      <c r="B1126" s="448"/>
      <c r="C1126" s="448"/>
      <c r="D1126" s="448"/>
      <c r="E1126" s="448"/>
      <c r="F1126" s="448"/>
      <c r="G1126" s="448"/>
      <c r="H1126" s="448"/>
      <c r="I1126" s="448"/>
      <c r="J1126" s="449"/>
    </row>
    <row r="1127" spans="1:10" x14ac:dyDescent="0.2">
      <c r="A1127" s="447"/>
      <c r="B1127" s="448"/>
      <c r="C1127" s="448"/>
      <c r="D1127" s="448"/>
      <c r="E1127" s="448"/>
      <c r="F1127" s="448"/>
      <c r="G1127" s="448"/>
      <c r="H1127" s="448"/>
      <c r="I1127" s="448"/>
      <c r="J1127" s="449"/>
    </row>
    <row r="1128" spans="1:10" x14ac:dyDescent="0.2">
      <c r="A1128" s="447"/>
      <c r="B1128" s="448"/>
      <c r="C1128" s="448"/>
      <c r="D1128" s="448"/>
      <c r="E1128" s="448"/>
      <c r="F1128" s="448"/>
      <c r="G1128" s="448"/>
      <c r="H1128" s="448"/>
      <c r="I1128" s="448"/>
      <c r="J1128" s="449"/>
    </row>
    <row r="1129" spans="1:10" x14ac:dyDescent="0.2">
      <c r="A1129" s="447"/>
      <c r="B1129" s="448"/>
      <c r="C1129" s="448"/>
      <c r="D1129" s="448"/>
      <c r="E1129" s="448"/>
      <c r="F1129" s="448"/>
      <c r="G1129" s="448"/>
      <c r="H1129" s="448"/>
      <c r="I1129" s="448"/>
      <c r="J1129" s="449"/>
    </row>
    <row r="1130" spans="1:10" x14ac:dyDescent="0.2">
      <c r="A1130" s="447"/>
      <c r="B1130" s="448"/>
      <c r="C1130" s="448"/>
      <c r="D1130" s="448"/>
      <c r="E1130" s="448"/>
      <c r="F1130" s="448"/>
      <c r="G1130" s="448"/>
      <c r="H1130" s="448"/>
      <c r="I1130" s="448"/>
      <c r="J1130" s="449"/>
    </row>
    <row r="1131" spans="1:10" x14ac:dyDescent="0.2">
      <c r="A1131" s="447"/>
      <c r="B1131" s="448"/>
      <c r="C1131" s="448"/>
      <c r="D1131" s="448"/>
      <c r="E1131" s="448"/>
      <c r="F1131" s="448"/>
      <c r="G1131" s="448"/>
      <c r="H1131" s="448"/>
      <c r="I1131" s="448"/>
      <c r="J1131" s="449"/>
    </row>
    <row r="1132" spans="1:10" x14ac:dyDescent="0.2">
      <c r="A1132" s="447"/>
      <c r="B1132" s="448"/>
      <c r="C1132" s="448"/>
      <c r="D1132" s="448"/>
      <c r="E1132" s="448"/>
      <c r="F1132" s="448"/>
      <c r="G1132" s="448"/>
      <c r="H1132" s="448"/>
      <c r="I1132" s="448"/>
      <c r="J1132" s="449"/>
    </row>
    <row r="1133" spans="1:10" x14ac:dyDescent="0.2">
      <c r="A1133" s="447"/>
      <c r="B1133" s="448"/>
      <c r="C1133" s="448"/>
      <c r="D1133" s="448"/>
      <c r="E1133" s="448"/>
      <c r="F1133" s="448"/>
      <c r="G1133" s="448"/>
      <c r="H1133" s="448"/>
      <c r="I1133" s="448"/>
      <c r="J1133" s="449"/>
    </row>
    <row r="1134" spans="1:10" x14ac:dyDescent="0.2">
      <c r="A1134" s="447"/>
      <c r="B1134" s="448"/>
      <c r="C1134" s="448"/>
      <c r="D1134" s="448"/>
      <c r="E1134" s="448"/>
      <c r="F1134" s="448"/>
      <c r="G1134" s="448"/>
      <c r="H1134" s="448"/>
      <c r="I1134" s="448"/>
      <c r="J1134" s="449"/>
    </row>
    <row r="1135" spans="1:10" x14ac:dyDescent="0.2">
      <c r="A1135" s="447"/>
      <c r="B1135" s="448"/>
      <c r="C1135" s="448"/>
      <c r="D1135" s="448"/>
      <c r="E1135" s="448"/>
      <c r="F1135" s="448"/>
      <c r="G1135" s="448"/>
      <c r="H1135" s="448"/>
      <c r="I1135" s="448"/>
      <c r="J1135" s="449"/>
    </row>
    <row r="1136" spans="1:10" x14ac:dyDescent="0.2">
      <c r="A1136" s="447"/>
      <c r="B1136" s="448"/>
      <c r="C1136" s="448"/>
      <c r="D1136" s="448"/>
      <c r="E1136" s="448"/>
      <c r="F1136" s="448"/>
      <c r="G1136" s="448"/>
      <c r="H1136" s="448"/>
      <c r="I1136" s="448"/>
      <c r="J1136" s="449"/>
    </row>
    <row r="1137" spans="1:10" x14ac:dyDescent="0.2">
      <c r="A1137" s="447"/>
      <c r="B1137" s="448"/>
      <c r="C1137" s="448"/>
      <c r="D1137" s="448"/>
      <c r="E1137" s="448"/>
      <c r="F1137" s="448"/>
      <c r="G1137" s="448"/>
      <c r="H1137" s="448"/>
      <c r="I1137" s="448"/>
      <c r="J1137" s="449"/>
    </row>
    <row r="1138" spans="1:10" x14ac:dyDescent="0.2">
      <c r="A1138" s="450"/>
      <c r="B1138" s="451"/>
      <c r="C1138" s="451"/>
      <c r="D1138" s="451"/>
      <c r="E1138" s="451"/>
      <c r="F1138" s="451"/>
      <c r="G1138" s="451"/>
      <c r="H1138" s="451"/>
      <c r="I1138" s="451"/>
      <c r="J1138" s="452"/>
    </row>
    <row r="1139" spans="1:10" ht="15.75" x14ac:dyDescent="0.25">
      <c r="A1139" s="384" t="s">
        <v>848</v>
      </c>
      <c r="B1139" s="385"/>
      <c r="C1139" s="385"/>
      <c r="D1139" s="385"/>
      <c r="E1139" s="385"/>
      <c r="F1139" s="385"/>
      <c r="G1139" s="385"/>
      <c r="H1139" s="382" t="str">
        <f>'CONTACT INFORMATION'!$A$24</f>
        <v>San Bernardino</v>
      </c>
      <c r="I1139" s="382"/>
      <c r="J1139" s="383"/>
    </row>
    <row r="1140" spans="1:10" ht="8.4499999999999993" customHeight="1" x14ac:dyDescent="0.2">
      <c r="A1140" s="163"/>
      <c r="B1140" s="163"/>
      <c r="C1140" s="163"/>
      <c r="D1140" s="163"/>
      <c r="E1140" s="163"/>
      <c r="F1140" s="163"/>
      <c r="G1140" s="163"/>
      <c r="H1140" s="163"/>
      <c r="I1140" s="163"/>
      <c r="J1140" s="163"/>
    </row>
    <row r="1141" spans="1:10" ht="15" x14ac:dyDescent="0.25">
      <c r="A1141" s="476" t="s">
        <v>869</v>
      </c>
      <c r="B1141" s="477"/>
      <c r="C1141" s="477"/>
      <c r="D1141" s="477"/>
      <c r="E1141" s="477"/>
      <c r="F1141" s="477"/>
      <c r="G1141" s="477"/>
      <c r="H1141" s="477"/>
      <c r="I1141" s="477"/>
      <c r="J1141" s="478"/>
    </row>
    <row r="1142" spans="1:10" x14ac:dyDescent="0.2">
      <c r="A1142" s="479" t="s">
        <v>854</v>
      </c>
      <c r="B1142" s="480"/>
      <c r="C1142" s="480"/>
      <c r="D1142" s="481"/>
      <c r="E1142" s="482"/>
      <c r="F1142" s="483"/>
      <c r="G1142" s="483"/>
      <c r="H1142" s="483"/>
      <c r="I1142" s="483"/>
      <c r="J1142" s="484"/>
    </row>
    <row r="1143" spans="1:10" x14ac:dyDescent="0.2">
      <c r="A1143" s="488" t="s">
        <v>853</v>
      </c>
      <c r="B1143" s="489"/>
      <c r="C1143" s="489"/>
      <c r="D1143" s="490"/>
      <c r="E1143" s="485"/>
      <c r="F1143" s="486"/>
      <c r="G1143" s="486"/>
      <c r="H1143" s="486"/>
      <c r="I1143" s="486"/>
      <c r="J1143" s="487"/>
    </row>
    <row r="1144" spans="1:10" x14ac:dyDescent="0.2">
      <c r="A1144" s="491" t="s">
        <v>808</v>
      </c>
      <c r="B1144" s="492"/>
      <c r="C1144" s="492"/>
      <c r="D1144" s="493"/>
      <c r="E1144" s="494"/>
      <c r="F1144" s="495"/>
      <c r="G1144" s="495"/>
      <c r="H1144" s="495"/>
      <c r="I1144" s="495"/>
      <c r="J1144" s="496"/>
    </row>
    <row r="1145" spans="1:10" ht="27" customHeight="1" x14ac:dyDescent="0.2">
      <c r="A1145" s="157"/>
      <c r="B1145" s="207"/>
      <c r="C1145" s="207"/>
      <c r="D1145" s="207"/>
      <c r="E1145" s="497" t="s">
        <v>535</v>
      </c>
      <c r="F1145" s="498"/>
      <c r="G1145" s="497" t="s">
        <v>533</v>
      </c>
      <c r="H1145" s="498"/>
      <c r="I1145" s="499" t="s">
        <v>849</v>
      </c>
      <c r="J1145" s="500"/>
    </row>
    <row r="1146" spans="1:10" x14ac:dyDescent="0.2">
      <c r="A1146" s="465" t="s">
        <v>527</v>
      </c>
      <c r="B1146" s="466"/>
      <c r="C1146" s="466"/>
      <c r="D1146" s="467"/>
      <c r="E1146" s="474"/>
      <c r="F1146" s="474"/>
      <c r="G1146" s="474"/>
      <c r="H1146" s="474"/>
      <c r="I1146" s="475"/>
      <c r="J1146" s="475"/>
    </row>
    <row r="1147" spans="1:10" x14ac:dyDescent="0.2">
      <c r="A1147" s="470" t="s">
        <v>528</v>
      </c>
      <c r="B1147" s="471"/>
      <c r="C1147" s="471"/>
      <c r="D1147" s="472"/>
      <c r="E1147" s="456"/>
      <c r="F1147" s="456"/>
      <c r="G1147" s="457"/>
      <c r="H1147" s="457"/>
      <c r="I1147" s="473"/>
      <c r="J1147" s="473"/>
    </row>
    <row r="1148" spans="1:10" x14ac:dyDescent="0.2">
      <c r="A1148" s="465" t="s">
        <v>529</v>
      </c>
      <c r="B1148" s="466"/>
      <c r="C1148" s="466"/>
      <c r="D1148" s="467"/>
      <c r="E1148" s="474"/>
      <c r="F1148" s="474"/>
      <c r="G1148" s="474"/>
      <c r="H1148" s="474"/>
      <c r="I1148" s="475"/>
      <c r="J1148" s="475"/>
    </row>
    <row r="1149" spans="1:10" x14ac:dyDescent="0.2">
      <c r="A1149" s="470" t="s">
        <v>530</v>
      </c>
      <c r="B1149" s="471"/>
      <c r="C1149" s="471"/>
      <c r="D1149" s="472"/>
      <c r="E1149" s="456"/>
      <c r="F1149" s="456"/>
      <c r="G1149" s="457"/>
      <c r="H1149" s="457"/>
      <c r="I1149" s="473"/>
      <c r="J1149" s="473"/>
    </row>
    <row r="1150" spans="1:10" x14ac:dyDescent="0.2">
      <c r="A1150" s="465" t="s">
        <v>531</v>
      </c>
      <c r="B1150" s="466"/>
      <c r="C1150" s="466"/>
      <c r="D1150" s="467"/>
      <c r="E1150" s="474"/>
      <c r="F1150" s="474"/>
      <c r="G1150" s="474"/>
      <c r="H1150" s="474"/>
      <c r="I1150" s="475"/>
      <c r="J1150" s="475"/>
    </row>
    <row r="1151" spans="1:10" x14ac:dyDescent="0.2">
      <c r="A1151" s="470" t="s">
        <v>532</v>
      </c>
      <c r="B1151" s="471"/>
      <c r="C1151" s="471"/>
      <c r="D1151" s="472"/>
      <c r="E1151" s="456"/>
      <c r="F1151" s="456"/>
      <c r="G1151" s="457"/>
      <c r="H1151" s="457"/>
      <c r="I1151" s="473"/>
      <c r="J1151" s="473"/>
    </row>
    <row r="1152" spans="1:10" x14ac:dyDescent="0.2">
      <c r="A1152" s="465" t="s">
        <v>537</v>
      </c>
      <c r="B1152" s="466"/>
      <c r="C1152" s="466"/>
      <c r="D1152" s="467"/>
      <c r="E1152" s="468"/>
      <c r="F1152" s="468"/>
      <c r="G1152" s="468"/>
      <c r="H1152" s="468"/>
      <c r="I1152" s="469"/>
      <c r="J1152" s="469"/>
    </row>
    <row r="1153" spans="1:10" x14ac:dyDescent="0.2">
      <c r="A1153" s="453"/>
      <c r="B1153" s="454"/>
      <c r="C1153" s="454"/>
      <c r="D1153" s="455"/>
      <c r="E1153" s="456"/>
      <c r="F1153" s="456"/>
      <c r="G1153" s="457"/>
      <c r="H1153" s="457"/>
      <c r="I1153" s="457"/>
      <c r="J1153" s="457"/>
    </row>
    <row r="1154" spans="1:10" x14ac:dyDescent="0.2">
      <c r="A1154" s="453"/>
      <c r="B1154" s="454"/>
      <c r="C1154" s="454"/>
      <c r="D1154" s="455"/>
      <c r="E1154" s="456"/>
      <c r="F1154" s="456"/>
      <c r="G1154" s="457"/>
      <c r="H1154" s="457"/>
      <c r="I1154" s="457"/>
      <c r="J1154" s="457"/>
    </row>
    <row r="1155" spans="1:10" x14ac:dyDescent="0.2">
      <c r="A1155" s="453"/>
      <c r="B1155" s="454"/>
      <c r="C1155" s="454"/>
      <c r="D1155" s="455"/>
      <c r="E1155" s="456"/>
      <c r="F1155" s="456"/>
      <c r="G1155" s="457"/>
      <c r="H1155" s="457"/>
      <c r="I1155" s="457"/>
      <c r="J1155" s="457"/>
    </row>
    <row r="1156" spans="1:10" x14ac:dyDescent="0.2">
      <c r="A1156" s="458" t="s">
        <v>534</v>
      </c>
      <c r="B1156" s="459"/>
      <c r="C1156" s="459"/>
      <c r="D1156" s="460"/>
      <c r="E1156" s="461">
        <f>SUM(E1146:E1155)</f>
        <v>0</v>
      </c>
      <c r="F1156" s="461"/>
      <c r="G1156" s="461">
        <f>SUM(G1146:G1155)</f>
        <v>0</v>
      </c>
      <c r="H1156" s="461"/>
      <c r="I1156" s="461">
        <f>SUM(I1146:I1155)</f>
        <v>0</v>
      </c>
      <c r="J1156" s="461"/>
    </row>
    <row r="1157" spans="1:10" x14ac:dyDescent="0.2">
      <c r="A1157" s="462" t="s">
        <v>861</v>
      </c>
      <c r="B1157" s="463"/>
      <c r="C1157" s="463"/>
      <c r="D1157" s="463"/>
      <c r="E1157" s="463"/>
      <c r="F1157" s="463"/>
      <c r="G1157" s="463"/>
      <c r="H1157" s="463"/>
      <c r="I1157" s="463"/>
      <c r="J1157" s="464"/>
    </row>
    <row r="1158" spans="1:10" x14ac:dyDescent="0.2">
      <c r="A1158" s="439" t="s">
        <v>862</v>
      </c>
      <c r="B1158" s="440"/>
      <c r="C1158" s="440"/>
      <c r="D1158" s="440"/>
      <c r="E1158" s="440"/>
      <c r="F1158" s="440"/>
      <c r="G1158" s="440"/>
      <c r="H1158" s="440"/>
      <c r="I1158" s="440"/>
      <c r="J1158" s="441"/>
    </row>
    <row r="1159" spans="1:10" x14ac:dyDescent="0.2">
      <c r="A1159" s="439" t="s">
        <v>863</v>
      </c>
      <c r="B1159" s="440"/>
      <c r="C1159" s="440"/>
      <c r="D1159" s="440"/>
      <c r="E1159" s="440"/>
      <c r="F1159" s="440"/>
      <c r="G1159" s="440"/>
      <c r="H1159" s="440"/>
      <c r="I1159" s="440"/>
      <c r="J1159" s="441"/>
    </row>
    <row r="1160" spans="1:10" x14ac:dyDescent="0.2">
      <c r="A1160" s="442" t="s">
        <v>864</v>
      </c>
      <c r="B1160" s="443"/>
      <c r="C1160" s="443"/>
      <c r="D1160" s="443"/>
      <c r="E1160" s="443"/>
      <c r="F1160" s="443"/>
      <c r="G1160" s="443"/>
      <c r="H1160" s="443"/>
      <c r="I1160" s="443"/>
      <c r="J1160" s="444"/>
    </row>
    <row r="1161" spans="1:10" x14ac:dyDescent="0.2">
      <c r="A1161" s="326"/>
      <c r="B1161" s="445"/>
      <c r="C1161" s="445"/>
      <c r="D1161" s="445"/>
      <c r="E1161" s="445"/>
      <c r="F1161" s="445"/>
      <c r="G1161" s="445"/>
      <c r="H1161" s="445"/>
      <c r="I1161" s="445"/>
      <c r="J1161" s="446"/>
    </row>
    <row r="1162" spans="1:10" x14ac:dyDescent="0.2">
      <c r="A1162" s="447"/>
      <c r="B1162" s="448"/>
      <c r="C1162" s="448"/>
      <c r="D1162" s="448"/>
      <c r="E1162" s="448"/>
      <c r="F1162" s="448"/>
      <c r="G1162" s="448"/>
      <c r="H1162" s="448"/>
      <c r="I1162" s="448"/>
      <c r="J1162" s="449"/>
    </row>
    <row r="1163" spans="1:10" x14ac:dyDescent="0.2">
      <c r="A1163" s="447"/>
      <c r="B1163" s="448"/>
      <c r="C1163" s="448"/>
      <c r="D1163" s="448"/>
      <c r="E1163" s="448"/>
      <c r="F1163" s="448"/>
      <c r="G1163" s="448"/>
      <c r="H1163" s="448"/>
      <c r="I1163" s="448"/>
      <c r="J1163" s="449"/>
    </row>
    <row r="1164" spans="1:10" x14ac:dyDescent="0.2">
      <c r="A1164" s="447"/>
      <c r="B1164" s="448"/>
      <c r="C1164" s="448"/>
      <c r="D1164" s="448"/>
      <c r="E1164" s="448"/>
      <c r="F1164" s="448"/>
      <c r="G1164" s="448"/>
      <c r="H1164" s="448"/>
      <c r="I1164" s="448"/>
      <c r="J1164" s="449"/>
    </row>
    <row r="1165" spans="1:10" x14ac:dyDescent="0.2">
      <c r="A1165" s="447"/>
      <c r="B1165" s="448"/>
      <c r="C1165" s="448"/>
      <c r="D1165" s="448"/>
      <c r="E1165" s="448"/>
      <c r="F1165" s="448"/>
      <c r="G1165" s="448"/>
      <c r="H1165" s="448"/>
      <c r="I1165" s="448"/>
      <c r="J1165" s="449"/>
    </row>
    <row r="1166" spans="1:10" x14ac:dyDescent="0.2">
      <c r="A1166" s="447"/>
      <c r="B1166" s="448"/>
      <c r="C1166" s="448"/>
      <c r="D1166" s="448"/>
      <c r="E1166" s="448"/>
      <c r="F1166" s="448"/>
      <c r="G1166" s="448"/>
      <c r="H1166" s="448"/>
      <c r="I1166" s="448"/>
      <c r="J1166" s="449"/>
    </row>
    <row r="1167" spans="1:10" x14ac:dyDescent="0.2">
      <c r="A1167" s="447"/>
      <c r="B1167" s="448"/>
      <c r="C1167" s="448"/>
      <c r="D1167" s="448"/>
      <c r="E1167" s="448"/>
      <c r="F1167" s="448"/>
      <c r="G1167" s="448"/>
      <c r="H1167" s="448"/>
      <c r="I1167" s="448"/>
      <c r="J1167" s="449"/>
    </row>
    <row r="1168" spans="1:10" x14ac:dyDescent="0.2">
      <c r="A1168" s="447"/>
      <c r="B1168" s="448"/>
      <c r="C1168" s="448"/>
      <c r="D1168" s="448"/>
      <c r="E1168" s="448"/>
      <c r="F1168" s="448"/>
      <c r="G1168" s="448"/>
      <c r="H1168" s="448"/>
      <c r="I1168" s="448"/>
      <c r="J1168" s="449"/>
    </row>
    <row r="1169" spans="1:10" x14ac:dyDescent="0.2">
      <c r="A1169" s="447"/>
      <c r="B1169" s="448"/>
      <c r="C1169" s="448"/>
      <c r="D1169" s="448"/>
      <c r="E1169" s="448"/>
      <c r="F1169" s="448"/>
      <c r="G1169" s="448"/>
      <c r="H1169" s="448"/>
      <c r="I1169" s="448"/>
      <c r="J1169" s="449"/>
    </row>
    <row r="1170" spans="1:10" x14ac:dyDescent="0.2">
      <c r="A1170" s="447"/>
      <c r="B1170" s="448"/>
      <c r="C1170" s="448"/>
      <c r="D1170" s="448"/>
      <c r="E1170" s="448"/>
      <c r="F1170" s="448"/>
      <c r="G1170" s="448"/>
      <c r="H1170" s="448"/>
      <c r="I1170" s="448"/>
      <c r="J1170" s="449"/>
    </row>
    <row r="1171" spans="1:10" x14ac:dyDescent="0.2">
      <c r="A1171" s="447"/>
      <c r="B1171" s="448"/>
      <c r="C1171" s="448"/>
      <c r="D1171" s="448"/>
      <c r="E1171" s="448"/>
      <c r="F1171" s="448"/>
      <c r="G1171" s="448"/>
      <c r="H1171" s="448"/>
      <c r="I1171" s="448"/>
      <c r="J1171" s="449"/>
    </row>
    <row r="1172" spans="1:10" x14ac:dyDescent="0.2">
      <c r="A1172" s="447"/>
      <c r="B1172" s="448"/>
      <c r="C1172" s="448"/>
      <c r="D1172" s="448"/>
      <c r="E1172" s="448"/>
      <c r="F1172" s="448"/>
      <c r="G1172" s="448"/>
      <c r="H1172" s="448"/>
      <c r="I1172" s="448"/>
      <c r="J1172" s="449"/>
    </row>
    <row r="1173" spans="1:10" x14ac:dyDescent="0.2">
      <c r="A1173" s="447"/>
      <c r="B1173" s="448"/>
      <c r="C1173" s="448"/>
      <c r="D1173" s="448"/>
      <c r="E1173" s="448"/>
      <c r="F1173" s="448"/>
      <c r="G1173" s="448"/>
      <c r="H1173" s="448"/>
      <c r="I1173" s="448"/>
      <c r="J1173" s="449"/>
    </row>
    <row r="1174" spans="1:10" x14ac:dyDescent="0.2">
      <c r="A1174" s="447"/>
      <c r="B1174" s="448"/>
      <c r="C1174" s="448"/>
      <c r="D1174" s="448"/>
      <c r="E1174" s="448"/>
      <c r="F1174" s="448"/>
      <c r="G1174" s="448"/>
      <c r="H1174" s="448"/>
      <c r="I1174" s="448"/>
      <c r="J1174" s="449"/>
    </row>
    <row r="1175" spans="1:10" x14ac:dyDescent="0.2">
      <c r="A1175" s="447"/>
      <c r="B1175" s="448"/>
      <c r="C1175" s="448"/>
      <c r="D1175" s="448"/>
      <c r="E1175" s="448"/>
      <c r="F1175" s="448"/>
      <c r="G1175" s="448"/>
      <c r="H1175" s="448"/>
      <c r="I1175" s="448"/>
      <c r="J1175" s="449"/>
    </row>
    <row r="1176" spans="1:10" x14ac:dyDescent="0.2">
      <c r="A1176" s="447"/>
      <c r="B1176" s="448"/>
      <c r="C1176" s="448"/>
      <c r="D1176" s="448"/>
      <c r="E1176" s="448"/>
      <c r="F1176" s="448"/>
      <c r="G1176" s="448"/>
      <c r="H1176" s="448"/>
      <c r="I1176" s="448"/>
      <c r="J1176" s="449"/>
    </row>
    <row r="1177" spans="1:10" x14ac:dyDescent="0.2">
      <c r="A1177" s="447"/>
      <c r="B1177" s="448"/>
      <c r="C1177" s="448"/>
      <c r="D1177" s="448"/>
      <c r="E1177" s="448"/>
      <c r="F1177" s="448"/>
      <c r="G1177" s="448"/>
      <c r="H1177" s="448"/>
      <c r="I1177" s="448"/>
      <c r="J1177" s="449"/>
    </row>
    <row r="1178" spans="1:10" x14ac:dyDescent="0.2">
      <c r="A1178" s="447"/>
      <c r="B1178" s="448"/>
      <c r="C1178" s="448"/>
      <c r="D1178" s="448"/>
      <c r="E1178" s="448"/>
      <c r="F1178" s="448"/>
      <c r="G1178" s="448"/>
      <c r="H1178" s="448"/>
      <c r="I1178" s="448"/>
      <c r="J1178" s="449"/>
    </row>
    <row r="1179" spans="1:10" x14ac:dyDescent="0.2">
      <c r="A1179" s="447"/>
      <c r="B1179" s="448"/>
      <c r="C1179" s="448"/>
      <c r="D1179" s="448"/>
      <c r="E1179" s="448"/>
      <c r="F1179" s="448"/>
      <c r="G1179" s="448"/>
      <c r="H1179" s="448"/>
      <c r="I1179" s="448"/>
      <c r="J1179" s="449"/>
    </row>
    <row r="1180" spans="1:10" x14ac:dyDescent="0.2">
      <c r="A1180" s="447"/>
      <c r="B1180" s="448"/>
      <c r="C1180" s="448"/>
      <c r="D1180" s="448"/>
      <c r="E1180" s="448"/>
      <c r="F1180" s="448"/>
      <c r="G1180" s="448"/>
      <c r="H1180" s="448"/>
      <c r="I1180" s="448"/>
      <c r="J1180" s="449"/>
    </row>
    <row r="1181" spans="1:10" x14ac:dyDescent="0.2">
      <c r="A1181" s="447"/>
      <c r="B1181" s="448"/>
      <c r="C1181" s="448"/>
      <c r="D1181" s="448"/>
      <c r="E1181" s="448"/>
      <c r="F1181" s="448"/>
      <c r="G1181" s="448"/>
      <c r="H1181" s="448"/>
      <c r="I1181" s="448"/>
      <c r="J1181" s="449"/>
    </row>
    <row r="1182" spans="1:10" x14ac:dyDescent="0.2">
      <c r="A1182" s="447"/>
      <c r="B1182" s="448"/>
      <c r="C1182" s="448"/>
      <c r="D1182" s="448"/>
      <c r="E1182" s="448"/>
      <c r="F1182" s="448"/>
      <c r="G1182" s="448"/>
      <c r="H1182" s="448"/>
      <c r="I1182" s="448"/>
      <c r="J1182" s="449"/>
    </row>
    <row r="1183" spans="1:10" x14ac:dyDescent="0.2">
      <c r="A1183" s="447"/>
      <c r="B1183" s="448"/>
      <c r="C1183" s="448"/>
      <c r="D1183" s="448"/>
      <c r="E1183" s="448"/>
      <c r="F1183" s="448"/>
      <c r="G1183" s="448"/>
      <c r="H1183" s="448"/>
      <c r="I1183" s="448"/>
      <c r="J1183" s="449"/>
    </row>
    <row r="1184" spans="1:10" x14ac:dyDescent="0.2">
      <c r="A1184" s="447"/>
      <c r="B1184" s="448"/>
      <c r="C1184" s="448"/>
      <c r="D1184" s="448"/>
      <c r="E1184" s="448"/>
      <c r="F1184" s="448"/>
      <c r="G1184" s="448"/>
      <c r="H1184" s="448"/>
      <c r="I1184" s="448"/>
      <c r="J1184" s="449"/>
    </row>
    <row r="1185" spans="1:10" x14ac:dyDescent="0.2">
      <c r="A1185" s="447"/>
      <c r="B1185" s="448"/>
      <c r="C1185" s="448"/>
      <c r="D1185" s="448"/>
      <c r="E1185" s="448"/>
      <c r="F1185" s="448"/>
      <c r="G1185" s="448"/>
      <c r="H1185" s="448"/>
      <c r="I1185" s="448"/>
      <c r="J1185" s="449"/>
    </row>
    <row r="1186" spans="1:10" x14ac:dyDescent="0.2">
      <c r="A1186" s="447"/>
      <c r="B1186" s="448"/>
      <c r="C1186" s="448"/>
      <c r="D1186" s="448"/>
      <c r="E1186" s="448"/>
      <c r="F1186" s="448"/>
      <c r="G1186" s="448"/>
      <c r="H1186" s="448"/>
      <c r="I1186" s="448"/>
      <c r="J1186" s="449"/>
    </row>
    <row r="1187" spans="1:10" x14ac:dyDescent="0.2">
      <c r="A1187" s="447"/>
      <c r="B1187" s="448"/>
      <c r="C1187" s="448"/>
      <c r="D1187" s="448"/>
      <c r="E1187" s="448"/>
      <c r="F1187" s="448"/>
      <c r="G1187" s="448"/>
      <c r="H1187" s="448"/>
      <c r="I1187" s="448"/>
      <c r="J1187" s="449"/>
    </row>
    <row r="1188" spans="1:10" x14ac:dyDescent="0.2">
      <c r="A1188" s="447"/>
      <c r="B1188" s="448"/>
      <c r="C1188" s="448"/>
      <c r="D1188" s="448"/>
      <c r="E1188" s="448"/>
      <c r="F1188" s="448"/>
      <c r="G1188" s="448"/>
      <c r="H1188" s="448"/>
      <c r="I1188" s="448"/>
      <c r="J1188" s="449"/>
    </row>
    <row r="1189" spans="1:10" x14ac:dyDescent="0.2">
      <c r="A1189" s="447"/>
      <c r="B1189" s="448"/>
      <c r="C1189" s="448"/>
      <c r="D1189" s="448"/>
      <c r="E1189" s="448"/>
      <c r="F1189" s="448"/>
      <c r="G1189" s="448"/>
      <c r="H1189" s="448"/>
      <c r="I1189" s="448"/>
      <c r="J1189" s="449"/>
    </row>
    <row r="1190" spans="1:10" x14ac:dyDescent="0.2">
      <c r="A1190" s="447"/>
      <c r="B1190" s="448"/>
      <c r="C1190" s="448"/>
      <c r="D1190" s="448"/>
      <c r="E1190" s="448"/>
      <c r="F1190" s="448"/>
      <c r="G1190" s="448"/>
      <c r="H1190" s="448"/>
      <c r="I1190" s="448"/>
      <c r="J1190" s="449"/>
    </row>
    <row r="1191" spans="1:10" x14ac:dyDescent="0.2">
      <c r="A1191" s="447"/>
      <c r="B1191" s="448"/>
      <c r="C1191" s="448"/>
      <c r="D1191" s="448"/>
      <c r="E1191" s="448"/>
      <c r="F1191" s="448"/>
      <c r="G1191" s="448"/>
      <c r="H1191" s="448"/>
      <c r="I1191" s="448"/>
      <c r="J1191" s="449"/>
    </row>
    <row r="1192" spans="1:10" x14ac:dyDescent="0.2">
      <c r="A1192" s="447"/>
      <c r="B1192" s="448"/>
      <c r="C1192" s="448"/>
      <c r="D1192" s="448"/>
      <c r="E1192" s="448"/>
      <c r="F1192" s="448"/>
      <c r="G1192" s="448"/>
      <c r="H1192" s="448"/>
      <c r="I1192" s="448"/>
      <c r="J1192" s="449"/>
    </row>
    <row r="1193" spans="1:10" x14ac:dyDescent="0.2">
      <c r="A1193" s="447"/>
      <c r="B1193" s="448"/>
      <c r="C1193" s="448"/>
      <c r="D1193" s="448"/>
      <c r="E1193" s="448"/>
      <c r="F1193" s="448"/>
      <c r="G1193" s="448"/>
      <c r="H1193" s="448"/>
      <c r="I1193" s="448"/>
      <c r="J1193" s="449"/>
    </row>
    <row r="1194" spans="1:10" x14ac:dyDescent="0.2">
      <c r="A1194" s="447"/>
      <c r="B1194" s="448"/>
      <c r="C1194" s="448"/>
      <c r="D1194" s="448"/>
      <c r="E1194" s="448"/>
      <c r="F1194" s="448"/>
      <c r="G1194" s="448"/>
      <c r="H1194" s="448"/>
      <c r="I1194" s="448"/>
      <c r="J1194" s="449"/>
    </row>
    <row r="1195" spans="1:10" x14ac:dyDescent="0.2">
      <c r="A1195" s="450"/>
      <c r="B1195" s="451"/>
      <c r="C1195" s="451"/>
      <c r="D1195" s="451"/>
      <c r="E1195" s="451"/>
      <c r="F1195" s="451"/>
      <c r="G1195" s="451"/>
      <c r="H1195" s="451"/>
      <c r="I1195" s="451"/>
      <c r="J1195" s="452"/>
    </row>
    <row r="1198" spans="1:10" ht="8.1" customHeight="1" x14ac:dyDescent="0.2"/>
    <row r="1203" ht="27" customHeight="1" x14ac:dyDescent="0.2"/>
    <row r="1256" ht="8.1" customHeight="1" x14ac:dyDescent="0.2"/>
    <row r="1261" ht="27" customHeight="1" x14ac:dyDescent="0.2"/>
    <row r="1314" ht="8.1" customHeight="1" x14ac:dyDescent="0.2"/>
    <row r="1319" ht="27" customHeight="1" x14ac:dyDescent="0.2"/>
    <row r="1372" ht="8.1" customHeight="1" x14ac:dyDescent="0.2"/>
    <row r="1377" ht="27" customHeight="1" x14ac:dyDescent="0.2"/>
    <row r="1430" ht="8.1" customHeight="1" x14ac:dyDescent="0.2"/>
    <row r="1435" ht="27" customHeight="1" x14ac:dyDescent="0.2"/>
  </sheetData>
  <sheetProtection selectLockedCells="1"/>
  <mergeCells count="924">
    <mergeCell ref="A756:D756"/>
    <mergeCell ref="E756:F756"/>
    <mergeCell ref="G756:H756"/>
    <mergeCell ref="I756:J756"/>
    <mergeCell ref="A757:D757"/>
    <mergeCell ref="E757:F757"/>
    <mergeCell ref="G757:H757"/>
    <mergeCell ref="I757:J757"/>
    <mergeCell ref="I753:J753"/>
    <mergeCell ref="A754:D754"/>
    <mergeCell ref="E754:F754"/>
    <mergeCell ref="G754:H754"/>
    <mergeCell ref="I754:J754"/>
    <mergeCell ref="A755:D755"/>
    <mergeCell ref="E755:F755"/>
    <mergeCell ref="G755:H755"/>
    <mergeCell ref="I755:J755"/>
    <mergeCell ref="H20:J20"/>
    <mergeCell ref="A141:D141"/>
    <mergeCell ref="A142:D142"/>
    <mergeCell ref="G142:H142"/>
    <mergeCell ref="A143:D143"/>
    <mergeCell ref="A753:D753"/>
    <mergeCell ref="E753:F753"/>
    <mergeCell ref="G753:H753"/>
    <mergeCell ref="A750:D750"/>
    <mergeCell ref="E750:F750"/>
    <mergeCell ref="G750:H750"/>
    <mergeCell ref="I750:J750"/>
    <mergeCell ref="A751:D751"/>
    <mergeCell ref="E751:F751"/>
    <mergeCell ref="G751:H751"/>
    <mergeCell ref="I751:J751"/>
    <mergeCell ref="A752:D752"/>
    <mergeCell ref="E752:F752"/>
    <mergeCell ref="G752:H752"/>
    <mergeCell ref="I752:J752"/>
    <mergeCell ref="G138:H138"/>
    <mergeCell ref="I138:J138"/>
    <mergeCell ref="A103:J105"/>
    <mergeCell ref="G241:H241"/>
    <mergeCell ref="E142:F142"/>
    <mergeCell ref="I144:J144"/>
    <mergeCell ref="A1:G1"/>
    <mergeCell ref="H1:J1"/>
    <mergeCell ref="A65:G65"/>
    <mergeCell ref="H65:J65"/>
    <mergeCell ref="A127:G127"/>
    <mergeCell ref="H127:J127"/>
    <mergeCell ref="A229:G229"/>
    <mergeCell ref="H229:J229"/>
    <mergeCell ref="I141:J141"/>
    <mergeCell ref="G139:H139"/>
    <mergeCell ref="I143:J143"/>
    <mergeCell ref="E141:F141"/>
    <mergeCell ref="G134:H134"/>
    <mergeCell ref="H14:J14"/>
    <mergeCell ref="C20:E20"/>
    <mergeCell ref="A94:J101"/>
    <mergeCell ref="C41:E41"/>
    <mergeCell ref="A145:J145"/>
    <mergeCell ref="A146:J146"/>
    <mergeCell ref="A147:J147"/>
    <mergeCell ref="A148:J148"/>
    <mergeCell ref="B67:I69"/>
    <mergeCell ref="I239:J239"/>
    <mergeCell ref="I241:J241"/>
    <mergeCell ref="G240:H240"/>
    <mergeCell ref="H41:J41"/>
    <mergeCell ref="A691:D691"/>
    <mergeCell ref="E691:F691"/>
    <mergeCell ref="G691:H691"/>
    <mergeCell ref="I691:J691"/>
    <mergeCell ref="A232:D232"/>
    <mergeCell ref="A231:J231"/>
    <mergeCell ref="A149:J228"/>
    <mergeCell ref="I142:J142"/>
    <mergeCell ref="G144:H144"/>
    <mergeCell ref="A144:D144"/>
    <mergeCell ref="E144:F144"/>
    <mergeCell ref="A237:D237"/>
    <mergeCell ref="I240:J240"/>
    <mergeCell ref="I237:J237"/>
    <mergeCell ref="A238:D238"/>
    <mergeCell ref="A239:D239"/>
    <mergeCell ref="I238:J238"/>
    <mergeCell ref="G238:H238"/>
    <mergeCell ref="A240:D240"/>
    <mergeCell ref="A241:D241"/>
    <mergeCell ref="E241:F241"/>
    <mergeCell ref="E238:F238"/>
    <mergeCell ref="E239:F239"/>
    <mergeCell ref="G239:H239"/>
    <mergeCell ref="A692:D692"/>
    <mergeCell ref="E692:F692"/>
    <mergeCell ref="G692:H692"/>
    <mergeCell ref="I692:J692"/>
    <mergeCell ref="A693:D693"/>
    <mergeCell ref="E693:F693"/>
    <mergeCell ref="G693:H693"/>
    <mergeCell ref="I693:J693"/>
    <mergeCell ref="G289:H289"/>
    <mergeCell ref="I289:J289"/>
    <mergeCell ref="A303:J395"/>
    <mergeCell ref="A396:G396"/>
    <mergeCell ref="H396:J396"/>
    <mergeCell ref="A289:D289"/>
    <mergeCell ref="E289:F289"/>
    <mergeCell ref="A296:D296"/>
    <mergeCell ref="A285:D285"/>
    <mergeCell ref="A297:D297"/>
    <mergeCell ref="A398:J398"/>
    <mergeCell ref="A399:D399"/>
    <mergeCell ref="E234:J234"/>
    <mergeCell ref="I243:J243"/>
    <mergeCell ref="G246:H246"/>
    <mergeCell ref="E287:F287"/>
    <mergeCell ref="G287:H287"/>
    <mergeCell ref="I287:J287"/>
    <mergeCell ref="A288:D288"/>
    <mergeCell ref="E288:F288"/>
    <mergeCell ref="G288:H288"/>
    <mergeCell ref="I288:J288"/>
    <mergeCell ref="A245:D245"/>
    <mergeCell ref="A251:J280"/>
    <mergeCell ref="A236:D236"/>
    <mergeCell ref="E236:F236"/>
    <mergeCell ref="G236:H236"/>
    <mergeCell ref="I236:J236"/>
    <mergeCell ref="A250:J250"/>
    <mergeCell ref="A281:G281"/>
    <mergeCell ref="H281:J281"/>
    <mergeCell ref="A283:J283"/>
    <mergeCell ref="A284:D284"/>
    <mergeCell ref="E284:J285"/>
    <mergeCell ref="E286:J286"/>
    <mergeCell ref="A286:D286"/>
    <mergeCell ref="A233:D233"/>
    <mergeCell ref="A234:D234"/>
    <mergeCell ref="G235:H235"/>
    <mergeCell ref="I235:J235"/>
    <mergeCell ref="A3:J7"/>
    <mergeCell ref="A140:D140"/>
    <mergeCell ref="A139:D139"/>
    <mergeCell ref="A129:J129"/>
    <mergeCell ref="E133:F133"/>
    <mergeCell ref="E134:F134"/>
    <mergeCell ref="I133:J133"/>
    <mergeCell ref="A138:D138"/>
    <mergeCell ref="A136:D136"/>
    <mergeCell ref="E138:F138"/>
    <mergeCell ref="G136:H136"/>
    <mergeCell ref="I135:J135"/>
    <mergeCell ref="A134:D134"/>
    <mergeCell ref="E135:F135"/>
    <mergeCell ref="E137:F137"/>
    <mergeCell ref="E136:F136"/>
    <mergeCell ref="E139:F139"/>
    <mergeCell ref="A13:J13"/>
    <mergeCell ref="C14:E14"/>
    <mergeCell ref="A9:J11"/>
    <mergeCell ref="B71:I75"/>
    <mergeCell ref="G140:H140"/>
    <mergeCell ref="E140:F140"/>
    <mergeCell ref="A57:K58"/>
    <mergeCell ref="E232:J233"/>
    <mergeCell ref="A107:K107"/>
    <mergeCell ref="I134:J134"/>
    <mergeCell ref="G133:H133"/>
    <mergeCell ref="I139:J139"/>
    <mergeCell ref="G137:H137"/>
    <mergeCell ref="G135:H135"/>
    <mergeCell ref="I137:J137"/>
    <mergeCell ref="I136:J136"/>
    <mergeCell ref="E132:J132"/>
    <mergeCell ref="A130:D130"/>
    <mergeCell ref="A132:D132"/>
    <mergeCell ref="A135:D135"/>
    <mergeCell ref="A137:D137"/>
    <mergeCell ref="E143:F143"/>
    <mergeCell ref="G143:H143"/>
    <mergeCell ref="E130:J131"/>
    <mergeCell ref="B77:I79"/>
    <mergeCell ref="B81:I84"/>
    <mergeCell ref="B86:I88"/>
    <mergeCell ref="B90:I91"/>
    <mergeCell ref="G141:H141"/>
    <mergeCell ref="I140:J140"/>
    <mergeCell ref="A47:J56"/>
    <mergeCell ref="A131:D131"/>
    <mergeCell ref="E237:F237"/>
    <mergeCell ref="G237:H237"/>
    <mergeCell ref="E235:F235"/>
    <mergeCell ref="A302:J302"/>
    <mergeCell ref="A247:J247"/>
    <mergeCell ref="A248:J248"/>
    <mergeCell ref="I295:J295"/>
    <mergeCell ref="A299:J299"/>
    <mergeCell ref="A300:J300"/>
    <mergeCell ref="I296:J296"/>
    <mergeCell ref="A242:D242"/>
    <mergeCell ref="E242:F242"/>
    <mergeCell ref="G242:H242"/>
    <mergeCell ref="I242:J242"/>
    <mergeCell ref="E240:F240"/>
    <mergeCell ref="E297:F297"/>
    <mergeCell ref="G297:H297"/>
    <mergeCell ref="I297:J297"/>
    <mergeCell ref="A298:D298"/>
    <mergeCell ref="E399:J400"/>
    <mergeCell ref="A400:D400"/>
    <mergeCell ref="G291:H291"/>
    <mergeCell ref="I291:J291"/>
    <mergeCell ref="A290:D290"/>
    <mergeCell ref="E296:F296"/>
    <mergeCell ref="G296:H296"/>
    <mergeCell ref="A301:J301"/>
    <mergeCell ref="G293:H293"/>
    <mergeCell ref="I293:J293"/>
    <mergeCell ref="A295:D295"/>
    <mergeCell ref="E295:F295"/>
    <mergeCell ref="G295:H295"/>
    <mergeCell ref="A249:J249"/>
    <mergeCell ref="A244:D244"/>
    <mergeCell ref="E244:F244"/>
    <mergeCell ref="G244:H244"/>
    <mergeCell ref="I244:J244"/>
    <mergeCell ref="E245:F245"/>
    <mergeCell ref="G245:H245"/>
    <mergeCell ref="I245:J245"/>
    <mergeCell ref="A246:D246"/>
    <mergeCell ref="E246:F246"/>
    <mergeCell ref="I246:J246"/>
    <mergeCell ref="A243:D243"/>
    <mergeCell ref="E243:F243"/>
    <mergeCell ref="G243:H243"/>
    <mergeCell ref="E402:F402"/>
    <mergeCell ref="G402:H402"/>
    <mergeCell ref="I402:J402"/>
    <mergeCell ref="E290:F290"/>
    <mergeCell ref="G290:H290"/>
    <mergeCell ref="I290:J290"/>
    <mergeCell ref="G294:H294"/>
    <mergeCell ref="I294:J294"/>
    <mergeCell ref="A291:D291"/>
    <mergeCell ref="E291:F291"/>
    <mergeCell ref="A292:D292"/>
    <mergeCell ref="E292:F292"/>
    <mergeCell ref="G292:H292"/>
    <mergeCell ref="I292:J292"/>
    <mergeCell ref="A293:D293"/>
    <mergeCell ref="E293:F293"/>
    <mergeCell ref="A294:D294"/>
    <mergeCell ref="E294:F294"/>
    <mergeCell ref="E298:F298"/>
    <mergeCell ref="G298:H298"/>
    <mergeCell ref="I298:J298"/>
    <mergeCell ref="A403:D403"/>
    <mergeCell ref="E403:F403"/>
    <mergeCell ref="G403:H403"/>
    <mergeCell ref="I403:J403"/>
    <mergeCell ref="A401:D401"/>
    <mergeCell ref="E401:J401"/>
    <mergeCell ref="A404:D404"/>
    <mergeCell ref="E404:F404"/>
    <mergeCell ref="G404:H404"/>
    <mergeCell ref="I404:J404"/>
    <mergeCell ref="A405:D405"/>
    <mergeCell ref="E405:F405"/>
    <mergeCell ref="G405:H405"/>
    <mergeCell ref="I405:J405"/>
    <mergeCell ref="A406:D406"/>
    <mergeCell ref="E406:F406"/>
    <mergeCell ref="G406:H406"/>
    <mergeCell ref="I406:J406"/>
    <mergeCell ref="A407:D407"/>
    <mergeCell ref="E407:F407"/>
    <mergeCell ref="G407:H407"/>
    <mergeCell ref="I407:J407"/>
    <mergeCell ref="A408:D408"/>
    <mergeCell ref="E408:F408"/>
    <mergeCell ref="G408:H408"/>
    <mergeCell ref="I408:J408"/>
    <mergeCell ref="A409:D409"/>
    <mergeCell ref="E409:F409"/>
    <mergeCell ref="G409:H409"/>
    <mergeCell ref="I409:J409"/>
    <mergeCell ref="A410:D410"/>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J414"/>
    <mergeCell ref="A415:J415"/>
    <mergeCell ref="A416:J416"/>
    <mergeCell ref="A417:J417"/>
    <mergeCell ref="A418:J452"/>
    <mergeCell ref="A453:G453"/>
    <mergeCell ref="H453:J453"/>
    <mergeCell ref="A455:J455"/>
    <mergeCell ref="A456:D456"/>
    <mergeCell ref="E456:J457"/>
    <mergeCell ref="A457:D457"/>
    <mergeCell ref="A458:D458"/>
    <mergeCell ref="E458:J458"/>
    <mergeCell ref="E459:F459"/>
    <mergeCell ref="G459:H459"/>
    <mergeCell ref="I459:J459"/>
    <mergeCell ref="A460:D460"/>
    <mergeCell ref="E460:F460"/>
    <mergeCell ref="G460:H460"/>
    <mergeCell ref="I460:J460"/>
    <mergeCell ref="A461:D461"/>
    <mergeCell ref="E461:F461"/>
    <mergeCell ref="G461:H461"/>
    <mergeCell ref="I461:J461"/>
    <mergeCell ref="A462:D462"/>
    <mergeCell ref="E462:F462"/>
    <mergeCell ref="G462:H462"/>
    <mergeCell ref="I462:J462"/>
    <mergeCell ref="A463:D463"/>
    <mergeCell ref="E463:F463"/>
    <mergeCell ref="G463:H463"/>
    <mergeCell ref="I463:J463"/>
    <mergeCell ref="A464:D464"/>
    <mergeCell ref="E464:F464"/>
    <mergeCell ref="G464:H464"/>
    <mergeCell ref="I464:J464"/>
    <mergeCell ref="A465:D465"/>
    <mergeCell ref="E465:F465"/>
    <mergeCell ref="G465:H465"/>
    <mergeCell ref="I465:J465"/>
    <mergeCell ref="A466:D466"/>
    <mergeCell ref="E466:F466"/>
    <mergeCell ref="G466:H466"/>
    <mergeCell ref="I466:J466"/>
    <mergeCell ref="A467:D467"/>
    <mergeCell ref="E467:F467"/>
    <mergeCell ref="G467:H467"/>
    <mergeCell ref="I467:J467"/>
    <mergeCell ref="A468:D468"/>
    <mergeCell ref="E468:F468"/>
    <mergeCell ref="G468:H468"/>
    <mergeCell ref="I468:J468"/>
    <mergeCell ref="A469:D469"/>
    <mergeCell ref="E469:F469"/>
    <mergeCell ref="G469:H469"/>
    <mergeCell ref="I469:J469"/>
    <mergeCell ref="A470:D470"/>
    <mergeCell ref="E470:F470"/>
    <mergeCell ref="G470:H470"/>
    <mergeCell ref="I470:J470"/>
    <mergeCell ref="A471:J471"/>
    <mergeCell ref="A472:J472"/>
    <mergeCell ref="A473:J473"/>
    <mergeCell ref="A474:J474"/>
    <mergeCell ref="A475:J509"/>
    <mergeCell ref="A510:G510"/>
    <mergeCell ref="H510:J510"/>
    <mergeCell ref="A512:J512"/>
    <mergeCell ref="A513:D513"/>
    <mergeCell ref="E513:J514"/>
    <mergeCell ref="A514:D514"/>
    <mergeCell ref="A515:D515"/>
    <mergeCell ref="E515:J515"/>
    <mergeCell ref="E516:F516"/>
    <mergeCell ref="G516:H516"/>
    <mergeCell ref="I516:J516"/>
    <mergeCell ref="A517:D517"/>
    <mergeCell ref="E517:F517"/>
    <mergeCell ref="G517:H517"/>
    <mergeCell ref="I517:J517"/>
    <mergeCell ref="A518:D518"/>
    <mergeCell ref="E518:F518"/>
    <mergeCell ref="G518:H518"/>
    <mergeCell ref="I518:J518"/>
    <mergeCell ref="A519:D519"/>
    <mergeCell ref="E519:F519"/>
    <mergeCell ref="G519:H519"/>
    <mergeCell ref="I519:J519"/>
    <mergeCell ref="A520:D520"/>
    <mergeCell ref="E520:F520"/>
    <mergeCell ref="G520:H520"/>
    <mergeCell ref="I520:J520"/>
    <mergeCell ref="A521:D521"/>
    <mergeCell ref="E521:F521"/>
    <mergeCell ref="G521:H521"/>
    <mergeCell ref="I521:J521"/>
    <mergeCell ref="A522:D522"/>
    <mergeCell ref="E522:F522"/>
    <mergeCell ref="G522:H522"/>
    <mergeCell ref="I522:J522"/>
    <mergeCell ref="A523:D523"/>
    <mergeCell ref="E523:F523"/>
    <mergeCell ref="G523:H523"/>
    <mergeCell ref="I523:J523"/>
    <mergeCell ref="A524:D524"/>
    <mergeCell ref="E524:F524"/>
    <mergeCell ref="G524:H524"/>
    <mergeCell ref="I524:J524"/>
    <mergeCell ref="A525:D525"/>
    <mergeCell ref="E525:F525"/>
    <mergeCell ref="G525:H525"/>
    <mergeCell ref="I525:J525"/>
    <mergeCell ref="A526:D526"/>
    <mergeCell ref="E526:F526"/>
    <mergeCell ref="G526:H526"/>
    <mergeCell ref="I526:J526"/>
    <mergeCell ref="A527:D527"/>
    <mergeCell ref="E527:F527"/>
    <mergeCell ref="G527:H527"/>
    <mergeCell ref="I527:J527"/>
    <mergeCell ref="A528:J528"/>
    <mergeCell ref="A529:J529"/>
    <mergeCell ref="A530:J530"/>
    <mergeCell ref="A531:J531"/>
    <mergeCell ref="A532:J682"/>
    <mergeCell ref="A683:G683"/>
    <mergeCell ref="H683:J683"/>
    <mergeCell ref="A685:J685"/>
    <mergeCell ref="A686:D686"/>
    <mergeCell ref="E686:J687"/>
    <mergeCell ref="A687:D687"/>
    <mergeCell ref="E690:F690"/>
    <mergeCell ref="G690:H690"/>
    <mergeCell ref="I690:J690"/>
    <mergeCell ref="A688:D688"/>
    <mergeCell ref="E688:J688"/>
    <mergeCell ref="E689:F689"/>
    <mergeCell ref="G689:H689"/>
    <mergeCell ref="I689:J689"/>
    <mergeCell ref="A690:D690"/>
    <mergeCell ref="E694:F694"/>
    <mergeCell ref="G694:H694"/>
    <mergeCell ref="I694:J694"/>
    <mergeCell ref="A695:D695"/>
    <mergeCell ref="E695:F695"/>
    <mergeCell ref="G695:H695"/>
    <mergeCell ref="I695:J695"/>
    <mergeCell ref="A696:D696"/>
    <mergeCell ref="E696:F696"/>
    <mergeCell ref="G696:H696"/>
    <mergeCell ref="I696:J696"/>
    <mergeCell ref="A694:D694"/>
    <mergeCell ref="A697:D697"/>
    <mergeCell ref="E697:F697"/>
    <mergeCell ref="G697:H697"/>
    <mergeCell ref="I697:J697"/>
    <mergeCell ref="A698:D698"/>
    <mergeCell ref="E698:F698"/>
    <mergeCell ref="G698:H698"/>
    <mergeCell ref="I698:J698"/>
    <mergeCell ref="A699:D699"/>
    <mergeCell ref="E699:F699"/>
    <mergeCell ref="G699:H699"/>
    <mergeCell ref="I699:J699"/>
    <mergeCell ref="A700:D700"/>
    <mergeCell ref="E700:F700"/>
    <mergeCell ref="G700:H700"/>
    <mergeCell ref="I700:J700"/>
    <mergeCell ref="A701:J701"/>
    <mergeCell ref="A702:J702"/>
    <mergeCell ref="A703:J703"/>
    <mergeCell ref="A704:J704"/>
    <mergeCell ref="A705:J739"/>
    <mergeCell ref="A740:G740"/>
    <mergeCell ref="H740:J740"/>
    <mergeCell ref="A742:J742"/>
    <mergeCell ref="A743:D743"/>
    <mergeCell ref="E743:J744"/>
    <mergeCell ref="A744:D744"/>
    <mergeCell ref="I748:J748"/>
    <mergeCell ref="A749:D749"/>
    <mergeCell ref="E749:F749"/>
    <mergeCell ref="G749:H749"/>
    <mergeCell ref="I749:J749"/>
    <mergeCell ref="A745:D745"/>
    <mergeCell ref="E745:J745"/>
    <mergeCell ref="E746:F746"/>
    <mergeCell ref="G746:H746"/>
    <mergeCell ref="I746:J746"/>
    <mergeCell ref="A747:D747"/>
    <mergeCell ref="E747:F747"/>
    <mergeCell ref="G747:H747"/>
    <mergeCell ref="I747:J747"/>
    <mergeCell ref="A748:D748"/>
    <mergeCell ref="E748:F748"/>
    <mergeCell ref="G748:H748"/>
    <mergeCell ref="A758:J758"/>
    <mergeCell ref="A759:J759"/>
    <mergeCell ref="A760:J760"/>
    <mergeCell ref="A761:J761"/>
    <mergeCell ref="A762:J796"/>
    <mergeCell ref="A805:D805"/>
    <mergeCell ref="E805:F805"/>
    <mergeCell ref="G805:H805"/>
    <mergeCell ref="I805:J805"/>
    <mergeCell ref="E803:F803"/>
    <mergeCell ref="G803:H803"/>
    <mergeCell ref="I803:J803"/>
    <mergeCell ref="A806:D806"/>
    <mergeCell ref="E806:F806"/>
    <mergeCell ref="G806:H806"/>
    <mergeCell ref="I806:J806"/>
    <mergeCell ref="A797:G797"/>
    <mergeCell ref="H797:J797"/>
    <mergeCell ref="A804:D804"/>
    <mergeCell ref="E804:F804"/>
    <mergeCell ref="G804:H804"/>
    <mergeCell ref="I804:J804"/>
    <mergeCell ref="A799:J799"/>
    <mergeCell ref="A800:D800"/>
    <mergeCell ref="E800:J801"/>
    <mergeCell ref="A801:D801"/>
    <mergeCell ref="A802:D802"/>
    <mergeCell ref="E802:J802"/>
    <mergeCell ref="A807:D807"/>
    <mergeCell ref="E807:F807"/>
    <mergeCell ref="G807:H807"/>
    <mergeCell ref="I807:J807"/>
    <mergeCell ref="A808:D808"/>
    <mergeCell ref="E808:F808"/>
    <mergeCell ref="G808:H808"/>
    <mergeCell ref="I808:J808"/>
    <mergeCell ref="A809:D809"/>
    <mergeCell ref="E809:F809"/>
    <mergeCell ref="G809:H809"/>
    <mergeCell ref="I809:J809"/>
    <mergeCell ref="A810:D810"/>
    <mergeCell ref="E810:F810"/>
    <mergeCell ref="G810:H810"/>
    <mergeCell ref="I810:J810"/>
    <mergeCell ref="A811:D811"/>
    <mergeCell ref="E811:F811"/>
    <mergeCell ref="G811:H811"/>
    <mergeCell ref="I811:J811"/>
    <mergeCell ref="A812:D812"/>
    <mergeCell ref="E812:F812"/>
    <mergeCell ref="G812:H812"/>
    <mergeCell ref="I812:J812"/>
    <mergeCell ref="A813:D813"/>
    <mergeCell ref="E813:F813"/>
    <mergeCell ref="G813:H813"/>
    <mergeCell ref="I813:J813"/>
    <mergeCell ref="A814:D814"/>
    <mergeCell ref="E814:F814"/>
    <mergeCell ref="G814:H814"/>
    <mergeCell ref="I814:J814"/>
    <mergeCell ref="A815:J815"/>
    <mergeCell ref="A816:J816"/>
    <mergeCell ref="A817:J817"/>
    <mergeCell ref="A818:J818"/>
    <mergeCell ref="A819:J853"/>
    <mergeCell ref="A854:G854"/>
    <mergeCell ref="H854:J854"/>
    <mergeCell ref="A856:J856"/>
    <mergeCell ref="A857:D857"/>
    <mergeCell ref="E857:J858"/>
    <mergeCell ref="A858:D858"/>
    <mergeCell ref="A859:D859"/>
    <mergeCell ref="E859:J859"/>
    <mergeCell ref="E860:F860"/>
    <mergeCell ref="G860:H860"/>
    <mergeCell ref="I860:J860"/>
    <mergeCell ref="A861:D861"/>
    <mergeCell ref="E861:F861"/>
    <mergeCell ref="G861:H861"/>
    <mergeCell ref="I861:J861"/>
    <mergeCell ref="A862:D862"/>
    <mergeCell ref="E862:F862"/>
    <mergeCell ref="G862:H862"/>
    <mergeCell ref="I862:J862"/>
    <mergeCell ref="A863:D863"/>
    <mergeCell ref="E863:F863"/>
    <mergeCell ref="G863:H863"/>
    <mergeCell ref="I863:J863"/>
    <mergeCell ref="A864:D864"/>
    <mergeCell ref="E864:F864"/>
    <mergeCell ref="G864:H864"/>
    <mergeCell ref="I864:J864"/>
    <mergeCell ref="A865:D865"/>
    <mergeCell ref="E865:F865"/>
    <mergeCell ref="G865:H865"/>
    <mergeCell ref="I865:J865"/>
    <mergeCell ref="A866:D866"/>
    <mergeCell ref="E866:F866"/>
    <mergeCell ref="G866:H866"/>
    <mergeCell ref="I866:J866"/>
    <mergeCell ref="A867:D867"/>
    <mergeCell ref="E867:F867"/>
    <mergeCell ref="G867:H867"/>
    <mergeCell ref="I867:J867"/>
    <mergeCell ref="A868:D868"/>
    <mergeCell ref="E868:F868"/>
    <mergeCell ref="G868:H868"/>
    <mergeCell ref="I868:J868"/>
    <mergeCell ref="A869:D869"/>
    <mergeCell ref="E869:F869"/>
    <mergeCell ref="G869:H869"/>
    <mergeCell ref="I869:J869"/>
    <mergeCell ref="A870:D870"/>
    <mergeCell ref="E870:F870"/>
    <mergeCell ref="G870:H870"/>
    <mergeCell ref="I870:J870"/>
    <mergeCell ref="A871:D871"/>
    <mergeCell ref="E871:F871"/>
    <mergeCell ref="G871:H871"/>
    <mergeCell ref="I871:J871"/>
    <mergeCell ref="A872:J872"/>
    <mergeCell ref="A873:J873"/>
    <mergeCell ref="A874:J874"/>
    <mergeCell ref="A875:J875"/>
    <mergeCell ref="A876:J910"/>
    <mergeCell ref="A911:G911"/>
    <mergeCell ref="H911:J911"/>
    <mergeCell ref="A913:J913"/>
    <mergeCell ref="A914:D914"/>
    <mergeCell ref="E914:J915"/>
    <mergeCell ref="A915:D915"/>
    <mergeCell ref="A916:D916"/>
    <mergeCell ref="E916:J916"/>
    <mergeCell ref="E917:F917"/>
    <mergeCell ref="G917:H917"/>
    <mergeCell ref="I917:J917"/>
    <mergeCell ref="A918:D918"/>
    <mergeCell ref="E918:F918"/>
    <mergeCell ref="G918:H918"/>
    <mergeCell ref="I918:J918"/>
    <mergeCell ref="A919:D919"/>
    <mergeCell ref="E919:F919"/>
    <mergeCell ref="G919:H919"/>
    <mergeCell ref="I919:J919"/>
    <mergeCell ref="A920:D920"/>
    <mergeCell ref="E920:F920"/>
    <mergeCell ref="G920:H920"/>
    <mergeCell ref="I920:J920"/>
    <mergeCell ref="A921:D921"/>
    <mergeCell ref="E921:F921"/>
    <mergeCell ref="G921:H921"/>
    <mergeCell ref="I921:J921"/>
    <mergeCell ref="A922:D922"/>
    <mergeCell ref="E922:F922"/>
    <mergeCell ref="G922:H922"/>
    <mergeCell ref="I922:J922"/>
    <mergeCell ref="A923:D923"/>
    <mergeCell ref="E923:F923"/>
    <mergeCell ref="G923:H923"/>
    <mergeCell ref="I923:J923"/>
    <mergeCell ref="A924:D924"/>
    <mergeCell ref="E924:F924"/>
    <mergeCell ref="G924:H924"/>
    <mergeCell ref="I924:J924"/>
    <mergeCell ref="A925:D925"/>
    <mergeCell ref="E925:F925"/>
    <mergeCell ref="G925:H925"/>
    <mergeCell ref="I925:J925"/>
    <mergeCell ref="A926:D926"/>
    <mergeCell ref="E926:F926"/>
    <mergeCell ref="G926:H926"/>
    <mergeCell ref="I926:J926"/>
    <mergeCell ref="A927:D927"/>
    <mergeCell ref="E927:F927"/>
    <mergeCell ref="G927:H927"/>
    <mergeCell ref="I927:J927"/>
    <mergeCell ref="A928:D928"/>
    <mergeCell ref="E928:F928"/>
    <mergeCell ref="G928:H928"/>
    <mergeCell ref="I928:J928"/>
    <mergeCell ref="A929:J929"/>
    <mergeCell ref="A930:J930"/>
    <mergeCell ref="A931:J931"/>
    <mergeCell ref="A932:J932"/>
    <mergeCell ref="A933:J967"/>
    <mergeCell ref="A968:G968"/>
    <mergeCell ref="H968:J968"/>
    <mergeCell ref="A970:J970"/>
    <mergeCell ref="A971:D971"/>
    <mergeCell ref="E971:J972"/>
    <mergeCell ref="A972:D972"/>
    <mergeCell ref="A973:D973"/>
    <mergeCell ref="E973:J973"/>
    <mergeCell ref="E974:F974"/>
    <mergeCell ref="G974:H974"/>
    <mergeCell ref="I974:J974"/>
    <mergeCell ref="A975:D975"/>
    <mergeCell ref="E975:F975"/>
    <mergeCell ref="G975:H975"/>
    <mergeCell ref="I975:J975"/>
    <mergeCell ref="A976:D976"/>
    <mergeCell ref="E976:F976"/>
    <mergeCell ref="G976:H976"/>
    <mergeCell ref="I976:J976"/>
    <mergeCell ref="A977:D977"/>
    <mergeCell ref="E977:F977"/>
    <mergeCell ref="G977:H977"/>
    <mergeCell ref="I977:J977"/>
    <mergeCell ref="A978:D978"/>
    <mergeCell ref="E978:F978"/>
    <mergeCell ref="G978:H978"/>
    <mergeCell ref="I978:J978"/>
    <mergeCell ref="A979:D979"/>
    <mergeCell ref="E979:F979"/>
    <mergeCell ref="G979:H979"/>
    <mergeCell ref="I979:J979"/>
    <mergeCell ref="A980:D980"/>
    <mergeCell ref="E980:F980"/>
    <mergeCell ref="G980:H980"/>
    <mergeCell ref="I980:J980"/>
    <mergeCell ref="A981:D981"/>
    <mergeCell ref="E981:F981"/>
    <mergeCell ref="G981:H981"/>
    <mergeCell ref="I981:J981"/>
    <mergeCell ref="A982:D982"/>
    <mergeCell ref="E982:F982"/>
    <mergeCell ref="G982:H982"/>
    <mergeCell ref="I982:J982"/>
    <mergeCell ref="A983:D983"/>
    <mergeCell ref="E983:F983"/>
    <mergeCell ref="G983:H983"/>
    <mergeCell ref="I983:J983"/>
    <mergeCell ref="A984:D984"/>
    <mergeCell ref="E984:F984"/>
    <mergeCell ref="G984:H984"/>
    <mergeCell ref="I984:J984"/>
    <mergeCell ref="A985:D985"/>
    <mergeCell ref="E985:F985"/>
    <mergeCell ref="G985:H985"/>
    <mergeCell ref="I985:J985"/>
    <mergeCell ref="A986:J986"/>
    <mergeCell ref="A987:J987"/>
    <mergeCell ref="A988:J988"/>
    <mergeCell ref="A989:J989"/>
    <mergeCell ref="A990:J1024"/>
    <mergeCell ref="A1025:G1025"/>
    <mergeCell ref="H1025:J1025"/>
    <mergeCell ref="A1027:J1027"/>
    <mergeCell ref="A1028:D1028"/>
    <mergeCell ref="E1028:J1029"/>
    <mergeCell ref="A1029:D1029"/>
    <mergeCell ref="A1030:D1030"/>
    <mergeCell ref="E1030:J1030"/>
    <mergeCell ref="E1031:F1031"/>
    <mergeCell ref="G1031:H1031"/>
    <mergeCell ref="I1031:J1031"/>
    <mergeCell ref="A1032:D1032"/>
    <mergeCell ref="E1032:F1032"/>
    <mergeCell ref="G1032:H1032"/>
    <mergeCell ref="I1032:J1032"/>
    <mergeCell ref="A1033:D1033"/>
    <mergeCell ref="E1033:F1033"/>
    <mergeCell ref="G1033:H1033"/>
    <mergeCell ref="I1033:J1033"/>
    <mergeCell ref="A1034:D1034"/>
    <mergeCell ref="E1034:F1034"/>
    <mergeCell ref="G1034:H1034"/>
    <mergeCell ref="I1034:J1034"/>
    <mergeCell ref="A1035:D1035"/>
    <mergeCell ref="E1035:F1035"/>
    <mergeCell ref="G1035:H1035"/>
    <mergeCell ref="I1035:J1035"/>
    <mergeCell ref="A1036:D1036"/>
    <mergeCell ref="E1036:F1036"/>
    <mergeCell ref="G1036:H1036"/>
    <mergeCell ref="I1036:J1036"/>
    <mergeCell ref="A1037:D1037"/>
    <mergeCell ref="E1037:F1037"/>
    <mergeCell ref="G1037:H1037"/>
    <mergeCell ref="I1037:J1037"/>
    <mergeCell ref="A1038:D1038"/>
    <mergeCell ref="E1038:F1038"/>
    <mergeCell ref="G1038:H1038"/>
    <mergeCell ref="I1038:J1038"/>
    <mergeCell ref="A1039:D1039"/>
    <mergeCell ref="E1039:F1039"/>
    <mergeCell ref="G1039:H1039"/>
    <mergeCell ref="I1039:J1039"/>
    <mergeCell ref="A1040:D1040"/>
    <mergeCell ref="E1040:F1040"/>
    <mergeCell ref="G1040:H1040"/>
    <mergeCell ref="I1040:J1040"/>
    <mergeCell ref="A1041:D1041"/>
    <mergeCell ref="E1041:F1041"/>
    <mergeCell ref="G1041:H1041"/>
    <mergeCell ref="I1041:J1041"/>
    <mergeCell ref="A1042:D1042"/>
    <mergeCell ref="E1042:F1042"/>
    <mergeCell ref="G1042:H1042"/>
    <mergeCell ref="I1042:J1042"/>
    <mergeCell ref="A1043:J1043"/>
    <mergeCell ref="A1044:J1044"/>
    <mergeCell ref="A1045:J1045"/>
    <mergeCell ref="A1046:J1046"/>
    <mergeCell ref="A1047:J1081"/>
    <mergeCell ref="A1082:G1082"/>
    <mergeCell ref="H1082:J1082"/>
    <mergeCell ref="A1084:J1084"/>
    <mergeCell ref="A1085:D1085"/>
    <mergeCell ref="E1085:J1086"/>
    <mergeCell ref="A1086:D1086"/>
    <mergeCell ref="A1087:D1087"/>
    <mergeCell ref="E1087:J1087"/>
    <mergeCell ref="E1088:F1088"/>
    <mergeCell ref="G1088:H1088"/>
    <mergeCell ref="I1088:J1088"/>
    <mergeCell ref="A1089:D1089"/>
    <mergeCell ref="E1089:F1089"/>
    <mergeCell ref="G1089:H1089"/>
    <mergeCell ref="I1089:J1089"/>
    <mergeCell ref="A1090:D1090"/>
    <mergeCell ref="E1090:F1090"/>
    <mergeCell ref="G1090:H1090"/>
    <mergeCell ref="I1090:J1090"/>
    <mergeCell ref="A1091:D1091"/>
    <mergeCell ref="E1091:F1091"/>
    <mergeCell ref="G1091:H1091"/>
    <mergeCell ref="I1091:J1091"/>
    <mergeCell ref="A1092:D1092"/>
    <mergeCell ref="E1092:F1092"/>
    <mergeCell ref="G1092:H1092"/>
    <mergeCell ref="I1092:J1092"/>
    <mergeCell ref="A1093:D1093"/>
    <mergeCell ref="E1093:F1093"/>
    <mergeCell ref="G1093:H1093"/>
    <mergeCell ref="I1093:J1093"/>
    <mergeCell ref="A1094:D1094"/>
    <mergeCell ref="E1094:F1094"/>
    <mergeCell ref="G1094:H1094"/>
    <mergeCell ref="I1094:J1094"/>
    <mergeCell ref="A1095:D1095"/>
    <mergeCell ref="E1095:F1095"/>
    <mergeCell ref="G1095:H1095"/>
    <mergeCell ref="I1095:J1095"/>
    <mergeCell ref="A1096:D1096"/>
    <mergeCell ref="E1096:F1096"/>
    <mergeCell ref="G1096:H1096"/>
    <mergeCell ref="I1096:J1096"/>
    <mergeCell ref="A1097:D1097"/>
    <mergeCell ref="E1097:F1097"/>
    <mergeCell ref="G1097:H1097"/>
    <mergeCell ref="I1097:J1097"/>
    <mergeCell ref="A1098:D1098"/>
    <mergeCell ref="E1098:F1098"/>
    <mergeCell ref="G1098:H1098"/>
    <mergeCell ref="I1098:J1098"/>
    <mergeCell ref="A1099:D1099"/>
    <mergeCell ref="E1099:F1099"/>
    <mergeCell ref="G1099:H1099"/>
    <mergeCell ref="I1099:J1099"/>
    <mergeCell ref="A1100:J1100"/>
    <mergeCell ref="A1101:J1101"/>
    <mergeCell ref="A1102:J1102"/>
    <mergeCell ref="A1103:J1103"/>
    <mergeCell ref="A1104:J1138"/>
    <mergeCell ref="A1139:G1139"/>
    <mergeCell ref="H1139:J1139"/>
    <mergeCell ref="A1141:J1141"/>
    <mergeCell ref="A1142:D1142"/>
    <mergeCell ref="E1142:J1143"/>
    <mergeCell ref="A1143:D1143"/>
    <mergeCell ref="A1144:D1144"/>
    <mergeCell ref="E1144:J1144"/>
    <mergeCell ref="E1145:F1145"/>
    <mergeCell ref="G1145:H1145"/>
    <mergeCell ref="I1145:J1145"/>
    <mergeCell ref="A1146:D1146"/>
    <mergeCell ref="E1146:F1146"/>
    <mergeCell ref="G1146:H1146"/>
    <mergeCell ref="I1146:J1146"/>
    <mergeCell ref="A1147:D1147"/>
    <mergeCell ref="E1147:F1147"/>
    <mergeCell ref="G1147:H1147"/>
    <mergeCell ref="I1147:J1147"/>
    <mergeCell ref="A1148:D1148"/>
    <mergeCell ref="E1148:F1148"/>
    <mergeCell ref="G1148:H1148"/>
    <mergeCell ref="I1148:J1148"/>
    <mergeCell ref="A1149:D1149"/>
    <mergeCell ref="E1149:F1149"/>
    <mergeCell ref="G1149:H1149"/>
    <mergeCell ref="I1149:J1149"/>
    <mergeCell ref="A1150:D1150"/>
    <mergeCell ref="E1150:F1150"/>
    <mergeCell ref="G1150:H1150"/>
    <mergeCell ref="I1150:J1150"/>
    <mergeCell ref="A1151:D1151"/>
    <mergeCell ref="E1151:F1151"/>
    <mergeCell ref="G1151:H1151"/>
    <mergeCell ref="I1151:J1151"/>
    <mergeCell ref="A1152:D1152"/>
    <mergeCell ref="E1152:F1152"/>
    <mergeCell ref="G1152:H1152"/>
    <mergeCell ref="I1152:J1152"/>
    <mergeCell ref="A1153:D1153"/>
    <mergeCell ref="E1153:F1153"/>
    <mergeCell ref="G1153:H1153"/>
    <mergeCell ref="I1153:J1153"/>
    <mergeCell ref="A1154:D1154"/>
    <mergeCell ref="E1154:F1154"/>
    <mergeCell ref="G1154:H1154"/>
    <mergeCell ref="I1154:J1154"/>
    <mergeCell ref="A1158:J1158"/>
    <mergeCell ref="A1159:J1159"/>
    <mergeCell ref="A1160:J1160"/>
    <mergeCell ref="A1161:J1195"/>
    <mergeCell ref="A1155:D1155"/>
    <mergeCell ref="E1155:F1155"/>
    <mergeCell ref="G1155:H1155"/>
    <mergeCell ref="I1155:J1155"/>
    <mergeCell ref="A1156:D1156"/>
    <mergeCell ref="E1156:F1156"/>
    <mergeCell ref="G1156:H1156"/>
    <mergeCell ref="I1156:J1156"/>
    <mergeCell ref="A1157:J1157"/>
  </mergeCells>
  <phoneticPr fontId="2" type="noConversion"/>
  <dataValidations xWindow="807" yWindow="385" count="13">
    <dataValidation allowBlank="1" showInputMessage="1" showErrorMessage="1" error="Entries not permitted in this cell." prompt="Leave cell blank." sqref="E140:J140 E242:J242 E294:J294 E409:J409 E466:J466 E523:J523 E696:J696 E753:J753 E810:J810 E867:J867 E924:J924 E981:J981 E1038:J1038 E1095:J1095 E1152:J1152"/>
    <dataValidation type="whole" allowBlank="1" showInputMessage="1" showErrorMessage="1" error="Must enter amount in whole dollars." sqref="E134:J139 E141:F143 E1153:F1155 E243:F245 E236:J241 E295:F297 E288:J293 E410:F412 E403:J408 E467:F469 E460:J465 E524:F526 E690:J695 E697:F699 E747:J752 E754:F756 E804:J809 E811:F813 E861:J866 E868:F870 E918:J923 E925:F927 E975:J980 E982:F984 E1032:J1037 E1039:F1041 E1089:J1094 E1096:F1098 E1146:J1151 E517:J522">
      <formula1>0</formula1>
      <formula2>50000000</formula2>
    </dataValidation>
    <dataValidation type="whole" allowBlank="1" showInputMessage="1" showErrorMessage="1" error="Leave blank or enter amount in whole dollars." sqref="G141:J143 G243:J245 G295:J297 G410:J412 G467:J469 G524:J526 G697:J699 G754:J756 G811:J813 G868:J870 G925:J927 G982:J984 G1039:J1041 G1096:J1098 G1153:J1155">
      <formula1>0</formula1>
      <formula2>50000000</formula2>
    </dataValidation>
    <dataValidation type="textLength" allowBlank="1" showInputMessage="1" showErrorMessage="1" prompt="Leave Blank or Describe Other Expenditure. " sqref="A141:D143 A243:D245 A295:D297 A410:D412 A467:D469 A524:D526 A697:D699 A754:D756 A811:D813 A868:D870 A925:D927 A982:D984 A1039:D1041 A1096:D1098 A1153:D1155">
      <formula1>1</formula1>
      <formula2>35</formula2>
    </dataValidation>
    <dataValidation allowBlank="1" showInputMessage="1" showErrorMessage="1" error="Total is automatically calculated." prompt=" Amount Automatically Calculated. " sqref="E144:J144 E246:J246 E298:J298 E413:J413 E470:J470 E527:J527 E700:J700 E757:J757 E814:J814 E871:J871 E928:J928 E985:J985 E1042:J1042 E1099:J1099 E1156:J1156"/>
    <dataValidation type="list" showInputMessage="1" showErrorMessage="1" prompt="Please select from drop down list." sqref="E132:J132">
      <formula1>Expenditures</formula1>
    </dataValidation>
    <dataValidation type="list" showInputMessage="1" showErrorMessage="1" prompt="Please select from the drop down list." sqref="E234:J234 E286:J286 E458:J458 E515:J515 E688:J688 E745:J745 E802:J802 E859:J859 E916:J916 E973:J973 E1030:J1030 E1087:J1087 E1144:J1144 E401:J401">
      <formula1>Expenditures</formula1>
    </dataValidation>
    <dataValidation showInputMessage="1" showErrorMessage="1" promptTitle="Instructions" prompt="Click in the box to enter or edit your response._x000a__x000a_Press ALT and Enter to start a new paragraph" sqref="K153"/>
    <dataValidation allowBlank="1" showInputMessage="1" showErrorMessage="1" sqref="E456:J457 E686:J687 E743:J744 E800:J801 E857:J858 E914:J915 E971:J972 E1028:J1029 E1085:J1086 E1142:J1143 E513:J514"/>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990:J1024"/>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1161:J1195 A418:J452 A475:J509 A705:J739 A762:J796 A819:J853 A876:J910 A1047:J1081 A1104:J1138 A303:J395 A251:J280 A532:J682"/>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933:J967"/>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9:J228"/>
  </dataValidations>
  <printOptions horizontalCentered="1"/>
  <pageMargins left="0.5" right="0.5" top="0.75" bottom="0.5" header="0.75" footer="0.25"/>
  <pageSetup scale="96" firstPageNumber="4" orientation="portrait" useFirstPageNumber="1" r:id="rId1"/>
  <headerFooter>
    <oddFooter>&amp;L&amp;F</oddFoot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topLeftCell="A544" workbookViewId="0">
      <selection activeCell="A78" sqref="A78:J110"/>
    </sheetView>
  </sheetViews>
  <sheetFormatPr defaultRowHeight="12.75" x14ac:dyDescent="0.2"/>
  <sheetData>
    <row r="1" spans="1:10" ht="15.75" x14ac:dyDescent="0.25">
      <c r="A1" s="384" t="s">
        <v>848</v>
      </c>
      <c r="B1" s="385"/>
      <c r="C1" s="385"/>
      <c r="D1" s="385"/>
      <c r="E1" s="385"/>
      <c r="F1" s="385"/>
      <c r="G1" s="385"/>
      <c r="H1" s="382" t="str">
        <f>'CONTACT INFORMATION'!$A$24</f>
        <v>San Bernardino</v>
      </c>
      <c r="I1" s="382"/>
      <c r="J1" s="383"/>
    </row>
    <row r="2" spans="1:10" x14ac:dyDescent="0.2">
      <c r="A2" s="163"/>
      <c r="B2" s="163"/>
      <c r="C2" s="163"/>
      <c r="D2" s="163"/>
      <c r="E2" s="163"/>
      <c r="F2" s="163"/>
      <c r="G2" s="163"/>
      <c r="H2" s="163"/>
      <c r="I2" s="163"/>
      <c r="J2" s="163"/>
    </row>
    <row r="3" spans="1:10" ht="15" x14ac:dyDescent="0.25">
      <c r="A3" s="476" t="s">
        <v>878</v>
      </c>
      <c r="B3" s="477"/>
      <c r="C3" s="477"/>
      <c r="D3" s="477"/>
      <c r="E3" s="477"/>
      <c r="F3" s="477"/>
      <c r="G3" s="477"/>
      <c r="H3" s="477"/>
      <c r="I3" s="477"/>
      <c r="J3" s="478"/>
    </row>
    <row r="4" spans="1:10" x14ac:dyDescent="0.2">
      <c r="A4" s="479" t="s">
        <v>854</v>
      </c>
      <c r="B4" s="480"/>
      <c r="C4" s="480"/>
      <c r="D4" s="481"/>
      <c r="E4" s="482"/>
      <c r="F4" s="483"/>
      <c r="G4" s="483"/>
      <c r="H4" s="483"/>
      <c r="I4" s="483"/>
      <c r="J4" s="484"/>
    </row>
    <row r="5" spans="1:10" x14ac:dyDescent="0.2">
      <c r="A5" s="488" t="s">
        <v>853</v>
      </c>
      <c r="B5" s="489"/>
      <c r="C5" s="489"/>
      <c r="D5" s="490"/>
      <c r="E5" s="485"/>
      <c r="F5" s="486"/>
      <c r="G5" s="486"/>
      <c r="H5" s="486"/>
      <c r="I5" s="486"/>
      <c r="J5" s="487"/>
    </row>
    <row r="6" spans="1:10" x14ac:dyDescent="0.2">
      <c r="A6" s="491" t="s">
        <v>808</v>
      </c>
      <c r="B6" s="492"/>
      <c r="C6" s="492"/>
      <c r="D6" s="493"/>
      <c r="E6" s="567"/>
      <c r="F6" s="568"/>
      <c r="G6" s="568"/>
      <c r="H6" s="568"/>
      <c r="I6" s="568"/>
      <c r="J6" s="569"/>
    </row>
    <row r="7" spans="1:10" x14ac:dyDescent="0.2">
      <c r="A7" s="157"/>
      <c r="B7" s="207"/>
      <c r="C7" s="207"/>
      <c r="D7" s="207"/>
      <c r="E7" s="497" t="s">
        <v>535</v>
      </c>
      <c r="F7" s="498"/>
      <c r="G7" s="497" t="s">
        <v>533</v>
      </c>
      <c r="H7" s="498"/>
      <c r="I7" s="499" t="s">
        <v>849</v>
      </c>
      <c r="J7" s="500"/>
    </row>
    <row r="8" spans="1:10" x14ac:dyDescent="0.2">
      <c r="A8" s="465" t="s">
        <v>527</v>
      </c>
      <c r="B8" s="466"/>
      <c r="C8" s="466"/>
      <c r="D8" s="467"/>
      <c r="E8" s="474"/>
      <c r="F8" s="474"/>
      <c r="G8" s="474"/>
      <c r="H8" s="474"/>
      <c r="I8" s="475"/>
      <c r="J8" s="475"/>
    </row>
    <row r="9" spans="1:10" x14ac:dyDescent="0.2">
      <c r="A9" s="470" t="s">
        <v>528</v>
      </c>
      <c r="B9" s="471"/>
      <c r="C9" s="471"/>
      <c r="D9" s="472"/>
      <c r="E9" s="456"/>
      <c r="F9" s="456"/>
      <c r="G9" s="457"/>
      <c r="H9" s="457"/>
      <c r="I9" s="473"/>
      <c r="J9" s="473"/>
    </row>
    <row r="10" spans="1:10" x14ac:dyDescent="0.2">
      <c r="A10" s="465" t="s">
        <v>529</v>
      </c>
      <c r="B10" s="466"/>
      <c r="C10" s="466"/>
      <c r="D10" s="467"/>
      <c r="E10" s="474"/>
      <c r="F10" s="474"/>
      <c r="G10" s="474"/>
      <c r="H10" s="474"/>
      <c r="I10" s="475"/>
      <c r="J10" s="475"/>
    </row>
    <row r="11" spans="1:10" x14ac:dyDescent="0.2">
      <c r="A11" s="470" t="s">
        <v>530</v>
      </c>
      <c r="B11" s="471"/>
      <c r="C11" s="471"/>
      <c r="D11" s="472"/>
      <c r="E11" s="456"/>
      <c r="F11" s="456"/>
      <c r="G11" s="457"/>
      <c r="H11" s="457"/>
      <c r="I11" s="473"/>
      <c r="J11" s="473"/>
    </row>
    <row r="12" spans="1:10" x14ac:dyDescent="0.2">
      <c r="A12" s="465" t="s">
        <v>531</v>
      </c>
      <c r="B12" s="466"/>
      <c r="C12" s="466"/>
      <c r="D12" s="467"/>
      <c r="E12" s="474"/>
      <c r="F12" s="474"/>
      <c r="G12" s="474"/>
      <c r="H12" s="474"/>
      <c r="I12" s="475"/>
      <c r="J12" s="475"/>
    </row>
    <row r="13" spans="1:10" x14ac:dyDescent="0.2">
      <c r="A13" s="470" t="s">
        <v>532</v>
      </c>
      <c r="B13" s="471"/>
      <c r="C13" s="471"/>
      <c r="D13" s="472"/>
      <c r="E13" s="456"/>
      <c r="F13" s="456"/>
      <c r="G13" s="457"/>
      <c r="H13" s="457"/>
      <c r="I13" s="473"/>
      <c r="J13" s="473"/>
    </row>
    <row r="14" spans="1:10" x14ac:dyDescent="0.2">
      <c r="A14" s="465" t="s">
        <v>537</v>
      </c>
      <c r="B14" s="466"/>
      <c r="C14" s="466"/>
      <c r="D14" s="467"/>
      <c r="E14" s="468"/>
      <c r="F14" s="468"/>
      <c r="G14" s="468"/>
      <c r="H14" s="468"/>
      <c r="I14" s="469"/>
      <c r="J14" s="469"/>
    </row>
    <row r="15" spans="1:10" x14ac:dyDescent="0.2">
      <c r="A15" s="453"/>
      <c r="B15" s="454"/>
      <c r="C15" s="454"/>
      <c r="D15" s="455"/>
      <c r="E15" s="456"/>
      <c r="F15" s="456"/>
      <c r="G15" s="457"/>
      <c r="H15" s="457"/>
      <c r="I15" s="457"/>
      <c r="J15" s="457"/>
    </row>
    <row r="16" spans="1:10" x14ac:dyDescent="0.2">
      <c r="A16" s="453"/>
      <c r="B16" s="454"/>
      <c r="C16" s="454"/>
      <c r="D16" s="455"/>
      <c r="E16" s="456"/>
      <c r="F16" s="456"/>
      <c r="G16" s="457"/>
      <c r="H16" s="457"/>
      <c r="I16" s="457"/>
      <c r="J16" s="457"/>
    </row>
    <row r="17" spans="1:10" x14ac:dyDescent="0.2">
      <c r="A17" s="453"/>
      <c r="B17" s="454"/>
      <c r="C17" s="454"/>
      <c r="D17" s="455"/>
      <c r="E17" s="456"/>
      <c r="F17" s="456"/>
      <c r="G17" s="457"/>
      <c r="H17" s="457"/>
      <c r="I17" s="457"/>
      <c r="J17" s="457"/>
    </row>
    <row r="18" spans="1:10" x14ac:dyDescent="0.2">
      <c r="A18" s="458" t="s">
        <v>534</v>
      </c>
      <c r="B18" s="459"/>
      <c r="C18" s="459"/>
      <c r="D18" s="460"/>
      <c r="E18" s="461">
        <f>SUM(E8:E17)</f>
        <v>0</v>
      </c>
      <c r="F18" s="461"/>
      <c r="G18" s="461">
        <f>SUM(G8:G17)</f>
        <v>0</v>
      </c>
      <c r="H18" s="461"/>
      <c r="I18" s="461">
        <f>SUM(I8:I17)</f>
        <v>0</v>
      </c>
      <c r="J18" s="461"/>
    </row>
    <row r="19" spans="1:10" x14ac:dyDescent="0.2">
      <c r="A19" s="462" t="s">
        <v>861</v>
      </c>
      <c r="B19" s="463"/>
      <c r="C19" s="463"/>
      <c r="D19" s="463"/>
      <c r="E19" s="463"/>
      <c r="F19" s="463"/>
      <c r="G19" s="463"/>
      <c r="H19" s="463"/>
      <c r="I19" s="463"/>
      <c r="J19" s="464"/>
    </row>
    <row r="20" spans="1:10" x14ac:dyDescent="0.2">
      <c r="A20" s="439" t="s">
        <v>862</v>
      </c>
      <c r="B20" s="440"/>
      <c r="C20" s="440"/>
      <c r="D20" s="440"/>
      <c r="E20" s="440"/>
      <c r="F20" s="440"/>
      <c r="G20" s="440"/>
      <c r="H20" s="440"/>
      <c r="I20" s="440"/>
      <c r="J20" s="441"/>
    </row>
    <row r="21" spans="1:10" x14ac:dyDescent="0.2">
      <c r="A21" s="439" t="s">
        <v>863</v>
      </c>
      <c r="B21" s="440"/>
      <c r="C21" s="440"/>
      <c r="D21" s="440"/>
      <c r="E21" s="440"/>
      <c r="F21" s="440"/>
      <c r="G21" s="440"/>
      <c r="H21" s="440"/>
      <c r="I21" s="440"/>
      <c r="J21" s="441"/>
    </row>
    <row r="22" spans="1:10" x14ac:dyDescent="0.2">
      <c r="A22" s="442" t="s">
        <v>864</v>
      </c>
      <c r="B22" s="443"/>
      <c r="C22" s="443"/>
      <c r="D22" s="443"/>
      <c r="E22" s="443"/>
      <c r="F22" s="443"/>
      <c r="G22" s="443"/>
      <c r="H22" s="443"/>
      <c r="I22" s="443"/>
      <c r="J22" s="444"/>
    </row>
    <row r="23" spans="1:10" ht="12.75" customHeight="1" x14ac:dyDescent="0.2">
      <c r="A23" s="326"/>
      <c r="B23" s="445"/>
      <c r="C23" s="445"/>
      <c r="D23" s="445"/>
      <c r="E23" s="445"/>
      <c r="F23" s="445"/>
      <c r="G23" s="445"/>
      <c r="H23" s="445"/>
      <c r="I23" s="445"/>
      <c r="J23" s="446"/>
    </row>
    <row r="24" spans="1:10" x14ac:dyDescent="0.2">
      <c r="A24" s="447"/>
      <c r="B24" s="448"/>
      <c r="C24" s="448"/>
      <c r="D24" s="448"/>
      <c r="E24" s="448"/>
      <c r="F24" s="448"/>
      <c r="G24" s="448"/>
      <c r="H24" s="448"/>
      <c r="I24" s="448"/>
      <c r="J24" s="449"/>
    </row>
    <row r="25" spans="1:10" x14ac:dyDescent="0.2">
      <c r="A25" s="447"/>
      <c r="B25" s="448"/>
      <c r="C25" s="448"/>
      <c r="D25" s="448"/>
      <c r="E25" s="448"/>
      <c r="F25" s="448"/>
      <c r="G25" s="448"/>
      <c r="H25" s="448"/>
      <c r="I25" s="448"/>
      <c r="J25" s="449"/>
    </row>
    <row r="26" spans="1:10" x14ac:dyDescent="0.2">
      <c r="A26" s="447"/>
      <c r="B26" s="448"/>
      <c r="C26" s="448"/>
      <c r="D26" s="448"/>
      <c r="E26" s="448"/>
      <c r="F26" s="448"/>
      <c r="G26" s="448"/>
      <c r="H26" s="448"/>
      <c r="I26" s="448"/>
      <c r="J26" s="449"/>
    </row>
    <row r="27" spans="1:10" x14ac:dyDescent="0.2">
      <c r="A27" s="447"/>
      <c r="B27" s="448"/>
      <c r="C27" s="448"/>
      <c r="D27" s="448"/>
      <c r="E27" s="448"/>
      <c r="F27" s="448"/>
      <c r="G27" s="448"/>
      <c r="H27" s="448"/>
      <c r="I27" s="448"/>
      <c r="J27" s="449"/>
    </row>
    <row r="28" spans="1:10" x14ac:dyDescent="0.2">
      <c r="A28" s="447"/>
      <c r="B28" s="448"/>
      <c r="C28" s="448"/>
      <c r="D28" s="448"/>
      <c r="E28" s="448"/>
      <c r="F28" s="448"/>
      <c r="G28" s="448"/>
      <c r="H28" s="448"/>
      <c r="I28" s="448"/>
      <c r="J28" s="449"/>
    </row>
    <row r="29" spans="1:10" x14ac:dyDescent="0.2">
      <c r="A29" s="447"/>
      <c r="B29" s="448"/>
      <c r="C29" s="448"/>
      <c r="D29" s="448"/>
      <c r="E29" s="448"/>
      <c r="F29" s="448"/>
      <c r="G29" s="448"/>
      <c r="H29" s="448"/>
      <c r="I29" s="448"/>
      <c r="J29" s="449"/>
    </row>
    <row r="30" spans="1:10" x14ac:dyDescent="0.2">
      <c r="A30" s="447"/>
      <c r="B30" s="448"/>
      <c r="C30" s="448"/>
      <c r="D30" s="448"/>
      <c r="E30" s="448"/>
      <c r="F30" s="448"/>
      <c r="G30" s="448"/>
      <c r="H30" s="448"/>
      <c r="I30" s="448"/>
      <c r="J30" s="449"/>
    </row>
    <row r="31" spans="1:10" x14ac:dyDescent="0.2">
      <c r="A31" s="447"/>
      <c r="B31" s="448"/>
      <c r="C31" s="448"/>
      <c r="D31" s="448"/>
      <c r="E31" s="448"/>
      <c r="F31" s="448"/>
      <c r="G31" s="448"/>
      <c r="H31" s="448"/>
      <c r="I31" s="448"/>
      <c r="J31" s="449"/>
    </row>
    <row r="32" spans="1:10" x14ac:dyDescent="0.2">
      <c r="A32" s="447"/>
      <c r="B32" s="448"/>
      <c r="C32" s="448"/>
      <c r="D32" s="448"/>
      <c r="E32" s="448"/>
      <c r="F32" s="448"/>
      <c r="G32" s="448"/>
      <c r="H32" s="448"/>
      <c r="I32" s="448"/>
      <c r="J32" s="449"/>
    </row>
    <row r="33" spans="1:10" x14ac:dyDescent="0.2">
      <c r="A33" s="447"/>
      <c r="B33" s="448"/>
      <c r="C33" s="448"/>
      <c r="D33" s="448"/>
      <c r="E33" s="448"/>
      <c r="F33" s="448"/>
      <c r="G33" s="448"/>
      <c r="H33" s="448"/>
      <c r="I33" s="448"/>
      <c r="J33" s="449"/>
    </row>
    <row r="34" spans="1:10" x14ac:dyDescent="0.2">
      <c r="A34" s="447"/>
      <c r="B34" s="448"/>
      <c r="C34" s="448"/>
      <c r="D34" s="448"/>
      <c r="E34" s="448"/>
      <c r="F34" s="448"/>
      <c r="G34" s="448"/>
      <c r="H34" s="448"/>
      <c r="I34" s="448"/>
      <c r="J34" s="449"/>
    </row>
    <row r="35" spans="1:10" x14ac:dyDescent="0.2">
      <c r="A35" s="447"/>
      <c r="B35" s="448"/>
      <c r="C35" s="448"/>
      <c r="D35" s="448"/>
      <c r="E35" s="448"/>
      <c r="F35" s="448"/>
      <c r="G35" s="448"/>
      <c r="H35" s="448"/>
      <c r="I35" s="448"/>
      <c r="J35" s="449"/>
    </row>
    <row r="36" spans="1:10" x14ac:dyDescent="0.2">
      <c r="A36" s="447"/>
      <c r="B36" s="448"/>
      <c r="C36" s="448"/>
      <c r="D36" s="448"/>
      <c r="E36" s="448"/>
      <c r="F36" s="448"/>
      <c r="G36" s="448"/>
      <c r="H36" s="448"/>
      <c r="I36" s="448"/>
      <c r="J36" s="449"/>
    </row>
    <row r="37" spans="1:10" x14ac:dyDescent="0.2">
      <c r="A37" s="447"/>
      <c r="B37" s="448"/>
      <c r="C37" s="448"/>
      <c r="D37" s="448"/>
      <c r="E37" s="448"/>
      <c r="F37" s="448"/>
      <c r="G37" s="448"/>
      <c r="H37" s="448"/>
      <c r="I37" s="448"/>
      <c r="J37" s="449"/>
    </row>
    <row r="38" spans="1:10" x14ac:dyDescent="0.2">
      <c r="A38" s="447"/>
      <c r="B38" s="448"/>
      <c r="C38" s="448"/>
      <c r="D38" s="448"/>
      <c r="E38" s="448"/>
      <c r="F38" s="448"/>
      <c r="G38" s="448"/>
      <c r="H38" s="448"/>
      <c r="I38" s="448"/>
      <c r="J38" s="449"/>
    </row>
    <row r="39" spans="1:10" x14ac:dyDescent="0.2">
      <c r="A39" s="447"/>
      <c r="B39" s="448"/>
      <c r="C39" s="448"/>
      <c r="D39" s="448"/>
      <c r="E39" s="448"/>
      <c r="F39" s="448"/>
      <c r="G39" s="448"/>
      <c r="H39" s="448"/>
      <c r="I39" s="448"/>
      <c r="J39" s="449"/>
    </row>
    <row r="40" spans="1:10" x14ac:dyDescent="0.2">
      <c r="A40" s="447"/>
      <c r="B40" s="448"/>
      <c r="C40" s="448"/>
      <c r="D40" s="448"/>
      <c r="E40" s="448"/>
      <c r="F40" s="448"/>
      <c r="G40" s="448"/>
      <c r="H40" s="448"/>
      <c r="I40" s="448"/>
      <c r="J40" s="449"/>
    </row>
    <row r="41" spans="1:10" x14ac:dyDescent="0.2">
      <c r="A41" s="447"/>
      <c r="B41" s="448"/>
      <c r="C41" s="448"/>
      <c r="D41" s="448"/>
      <c r="E41" s="448"/>
      <c r="F41" s="448"/>
      <c r="G41" s="448"/>
      <c r="H41" s="448"/>
      <c r="I41" s="448"/>
      <c r="J41" s="449"/>
    </row>
    <row r="42" spans="1:10" x14ac:dyDescent="0.2">
      <c r="A42" s="447"/>
      <c r="B42" s="448"/>
      <c r="C42" s="448"/>
      <c r="D42" s="448"/>
      <c r="E42" s="448"/>
      <c r="F42" s="448"/>
      <c r="G42" s="448"/>
      <c r="H42" s="448"/>
      <c r="I42" s="448"/>
      <c r="J42" s="449"/>
    </row>
    <row r="43" spans="1:10" x14ac:dyDescent="0.2">
      <c r="A43" s="447"/>
      <c r="B43" s="448"/>
      <c r="C43" s="448"/>
      <c r="D43" s="448"/>
      <c r="E43" s="448"/>
      <c r="F43" s="448"/>
      <c r="G43" s="448"/>
      <c r="H43" s="448"/>
      <c r="I43" s="448"/>
      <c r="J43" s="449"/>
    </row>
    <row r="44" spans="1:10" x14ac:dyDescent="0.2">
      <c r="A44" s="447"/>
      <c r="B44" s="448"/>
      <c r="C44" s="448"/>
      <c r="D44" s="448"/>
      <c r="E44" s="448"/>
      <c r="F44" s="448"/>
      <c r="G44" s="448"/>
      <c r="H44" s="448"/>
      <c r="I44" s="448"/>
      <c r="J44" s="449"/>
    </row>
    <row r="45" spans="1:10" x14ac:dyDescent="0.2">
      <c r="A45" s="447"/>
      <c r="B45" s="448"/>
      <c r="C45" s="448"/>
      <c r="D45" s="448"/>
      <c r="E45" s="448"/>
      <c r="F45" s="448"/>
      <c r="G45" s="448"/>
      <c r="H45" s="448"/>
      <c r="I45" s="448"/>
      <c r="J45" s="449"/>
    </row>
    <row r="46" spans="1:10" x14ac:dyDescent="0.2">
      <c r="A46" s="447"/>
      <c r="B46" s="448"/>
      <c r="C46" s="448"/>
      <c r="D46" s="448"/>
      <c r="E46" s="448"/>
      <c r="F46" s="448"/>
      <c r="G46" s="448"/>
      <c r="H46" s="448"/>
      <c r="I46" s="448"/>
      <c r="J46" s="449"/>
    </row>
    <row r="47" spans="1:10" x14ac:dyDescent="0.2">
      <c r="A47" s="447"/>
      <c r="B47" s="448"/>
      <c r="C47" s="448"/>
      <c r="D47" s="448"/>
      <c r="E47" s="448"/>
      <c r="F47" s="448"/>
      <c r="G47" s="448"/>
      <c r="H47" s="448"/>
      <c r="I47" s="448"/>
      <c r="J47" s="449"/>
    </row>
    <row r="48" spans="1:10" x14ac:dyDescent="0.2">
      <c r="A48" s="447"/>
      <c r="B48" s="448"/>
      <c r="C48" s="448"/>
      <c r="D48" s="448"/>
      <c r="E48" s="448"/>
      <c r="F48" s="448"/>
      <c r="G48" s="448"/>
      <c r="H48" s="448"/>
      <c r="I48" s="448"/>
      <c r="J48" s="449"/>
    </row>
    <row r="49" spans="1:10" x14ac:dyDescent="0.2">
      <c r="A49" s="447"/>
      <c r="B49" s="448"/>
      <c r="C49" s="448"/>
      <c r="D49" s="448"/>
      <c r="E49" s="448"/>
      <c r="F49" s="448"/>
      <c r="G49" s="448"/>
      <c r="H49" s="448"/>
      <c r="I49" s="448"/>
      <c r="J49" s="449"/>
    </row>
    <row r="50" spans="1:10" x14ac:dyDescent="0.2">
      <c r="A50" s="447"/>
      <c r="B50" s="448"/>
      <c r="C50" s="448"/>
      <c r="D50" s="448"/>
      <c r="E50" s="448"/>
      <c r="F50" s="448"/>
      <c r="G50" s="448"/>
      <c r="H50" s="448"/>
      <c r="I50" s="448"/>
      <c r="J50" s="449"/>
    </row>
    <row r="51" spans="1:10" x14ac:dyDescent="0.2">
      <c r="A51" s="447"/>
      <c r="B51" s="448"/>
      <c r="C51" s="448"/>
      <c r="D51" s="448"/>
      <c r="E51" s="448"/>
      <c r="F51" s="448"/>
      <c r="G51" s="448"/>
      <c r="H51" s="448"/>
      <c r="I51" s="448"/>
      <c r="J51" s="449"/>
    </row>
    <row r="52" spans="1:10" x14ac:dyDescent="0.2">
      <c r="A52" s="447"/>
      <c r="B52" s="448"/>
      <c r="C52" s="448"/>
      <c r="D52" s="448"/>
      <c r="E52" s="448"/>
      <c r="F52" s="448"/>
      <c r="G52" s="448"/>
      <c r="H52" s="448"/>
      <c r="I52" s="448"/>
      <c r="J52" s="449"/>
    </row>
    <row r="53" spans="1:10" x14ac:dyDescent="0.2">
      <c r="A53" s="447"/>
      <c r="B53" s="448"/>
      <c r="C53" s="448"/>
      <c r="D53" s="448"/>
      <c r="E53" s="448"/>
      <c r="F53" s="448"/>
      <c r="G53" s="448"/>
      <c r="H53" s="448"/>
      <c r="I53" s="448"/>
      <c r="J53" s="449"/>
    </row>
    <row r="54" spans="1:10" x14ac:dyDescent="0.2">
      <c r="A54" s="450"/>
      <c r="B54" s="451"/>
      <c r="C54" s="451"/>
      <c r="D54" s="451"/>
      <c r="E54" s="451"/>
      <c r="F54" s="451"/>
      <c r="G54" s="451"/>
      <c r="H54" s="451"/>
      <c r="I54" s="451"/>
      <c r="J54" s="452"/>
    </row>
    <row r="55" spans="1:10" s="39" customFormat="1" x14ac:dyDescent="0.2">
      <c r="A55" s="226"/>
      <c r="B55" s="226"/>
      <c r="C55" s="226"/>
      <c r="D55" s="226"/>
      <c r="E55" s="226"/>
      <c r="F55" s="226"/>
      <c r="G55" s="226"/>
      <c r="H55" s="226"/>
      <c r="I55" s="226"/>
      <c r="J55" s="226"/>
    </row>
    <row r="56" spans="1:10" ht="15.75" x14ac:dyDescent="0.25">
      <c r="A56" s="384" t="s">
        <v>848</v>
      </c>
      <c r="B56" s="385"/>
      <c r="C56" s="385"/>
      <c r="D56" s="385"/>
      <c r="E56" s="385"/>
      <c r="F56" s="385"/>
      <c r="G56" s="385"/>
      <c r="H56" s="382" t="str">
        <f>'CONTACT INFORMATION'!$A$24</f>
        <v>San Bernardino</v>
      </c>
      <c r="I56" s="382"/>
      <c r="J56" s="383"/>
    </row>
    <row r="57" spans="1:10" x14ac:dyDescent="0.2">
      <c r="A57" s="163"/>
      <c r="B57" s="163"/>
      <c r="C57" s="163"/>
      <c r="D57" s="163"/>
      <c r="E57" s="163"/>
      <c r="F57" s="163"/>
      <c r="G57" s="163"/>
      <c r="H57" s="163"/>
      <c r="I57" s="163"/>
      <c r="J57" s="163"/>
    </row>
    <row r="58" spans="1:10" ht="15" x14ac:dyDescent="0.25">
      <c r="A58" s="476" t="s">
        <v>879</v>
      </c>
      <c r="B58" s="477"/>
      <c r="C58" s="477"/>
      <c r="D58" s="477"/>
      <c r="E58" s="477"/>
      <c r="F58" s="477"/>
      <c r="G58" s="477"/>
      <c r="H58" s="477"/>
      <c r="I58" s="477"/>
      <c r="J58" s="478"/>
    </row>
    <row r="59" spans="1:10" x14ac:dyDescent="0.2">
      <c r="A59" s="479" t="s">
        <v>854</v>
      </c>
      <c r="B59" s="480"/>
      <c r="C59" s="480"/>
      <c r="D59" s="481"/>
      <c r="E59" s="482"/>
      <c r="F59" s="483"/>
      <c r="G59" s="483"/>
      <c r="H59" s="483"/>
      <c r="I59" s="483"/>
      <c r="J59" s="484"/>
    </row>
    <row r="60" spans="1:10" x14ac:dyDescent="0.2">
      <c r="A60" s="488" t="s">
        <v>853</v>
      </c>
      <c r="B60" s="489"/>
      <c r="C60" s="489"/>
      <c r="D60" s="490"/>
      <c r="E60" s="485"/>
      <c r="F60" s="486"/>
      <c r="G60" s="486"/>
      <c r="H60" s="486"/>
      <c r="I60" s="486"/>
      <c r="J60" s="487"/>
    </row>
    <row r="61" spans="1:10" x14ac:dyDescent="0.2">
      <c r="A61" s="491" t="s">
        <v>808</v>
      </c>
      <c r="B61" s="492"/>
      <c r="C61" s="492"/>
      <c r="D61" s="493"/>
      <c r="E61" s="567"/>
      <c r="F61" s="568"/>
      <c r="G61" s="568"/>
      <c r="H61" s="568"/>
      <c r="I61" s="568"/>
      <c r="J61" s="569"/>
    </row>
    <row r="62" spans="1:10" x14ac:dyDescent="0.2">
      <c r="A62" s="157"/>
      <c r="B62" s="207"/>
      <c r="C62" s="207"/>
      <c r="D62" s="207"/>
      <c r="E62" s="497" t="s">
        <v>535</v>
      </c>
      <c r="F62" s="498"/>
      <c r="G62" s="497" t="s">
        <v>533</v>
      </c>
      <c r="H62" s="498"/>
      <c r="I62" s="499" t="s">
        <v>849</v>
      </c>
      <c r="J62" s="500"/>
    </row>
    <row r="63" spans="1:10" x14ac:dyDescent="0.2">
      <c r="A63" s="465" t="s">
        <v>527</v>
      </c>
      <c r="B63" s="466"/>
      <c r="C63" s="466"/>
      <c r="D63" s="467"/>
      <c r="E63" s="474"/>
      <c r="F63" s="474"/>
      <c r="G63" s="474">
        <v>5111712</v>
      </c>
      <c r="H63" s="474"/>
      <c r="I63" s="475"/>
      <c r="J63" s="475"/>
    </row>
    <row r="64" spans="1:10" x14ac:dyDescent="0.2">
      <c r="A64" s="470" t="s">
        <v>528</v>
      </c>
      <c r="B64" s="471"/>
      <c r="C64" s="471"/>
      <c r="D64" s="472"/>
      <c r="E64" s="456"/>
      <c r="F64" s="456"/>
      <c r="G64" s="457">
        <v>901036</v>
      </c>
      <c r="H64" s="457"/>
      <c r="I64" s="473"/>
      <c r="J64" s="473"/>
    </row>
    <row r="65" spans="1:10" x14ac:dyDescent="0.2">
      <c r="A65" s="465" t="s">
        <v>529</v>
      </c>
      <c r="B65" s="466"/>
      <c r="C65" s="466"/>
      <c r="D65" s="467"/>
      <c r="E65" s="474"/>
      <c r="F65" s="474"/>
      <c r="G65" s="474"/>
      <c r="H65" s="474"/>
      <c r="I65" s="475"/>
      <c r="J65" s="475"/>
    </row>
    <row r="66" spans="1:10" x14ac:dyDescent="0.2">
      <c r="A66" s="470" t="s">
        <v>530</v>
      </c>
      <c r="B66" s="471"/>
      <c r="C66" s="471"/>
      <c r="D66" s="472"/>
      <c r="E66" s="456"/>
      <c r="F66" s="456"/>
      <c r="G66" s="457"/>
      <c r="H66" s="457"/>
      <c r="I66" s="473"/>
      <c r="J66" s="473"/>
    </row>
    <row r="67" spans="1:10" x14ac:dyDescent="0.2">
      <c r="A67" s="465" t="s">
        <v>531</v>
      </c>
      <c r="B67" s="466"/>
      <c r="C67" s="466"/>
      <c r="D67" s="467"/>
      <c r="E67" s="474"/>
      <c r="F67" s="474"/>
      <c r="G67" s="474"/>
      <c r="H67" s="474"/>
      <c r="I67" s="475"/>
      <c r="J67" s="475"/>
    </row>
    <row r="68" spans="1:10" x14ac:dyDescent="0.2">
      <c r="A68" s="470" t="s">
        <v>532</v>
      </c>
      <c r="B68" s="471"/>
      <c r="C68" s="471"/>
      <c r="D68" s="472"/>
      <c r="E68" s="456"/>
      <c r="F68" s="456"/>
      <c r="G68" s="457"/>
      <c r="H68" s="457"/>
      <c r="I68" s="473"/>
      <c r="J68" s="473"/>
    </row>
    <row r="69" spans="1:10" x14ac:dyDescent="0.2">
      <c r="A69" s="465" t="s">
        <v>537</v>
      </c>
      <c r="B69" s="466"/>
      <c r="C69" s="466"/>
      <c r="D69" s="467"/>
      <c r="E69" s="468"/>
      <c r="F69" s="468"/>
      <c r="G69" s="468"/>
      <c r="H69" s="468"/>
      <c r="I69" s="469"/>
      <c r="J69" s="469"/>
    </row>
    <row r="70" spans="1:10" x14ac:dyDescent="0.2">
      <c r="A70" s="453"/>
      <c r="B70" s="454"/>
      <c r="C70" s="454"/>
      <c r="D70" s="455"/>
      <c r="E70" s="456"/>
      <c r="F70" s="456"/>
      <c r="G70" s="457"/>
      <c r="H70" s="457"/>
      <c r="I70" s="457"/>
      <c r="J70" s="457"/>
    </row>
    <row r="71" spans="1:10" x14ac:dyDescent="0.2">
      <c r="A71" s="453"/>
      <c r="B71" s="454"/>
      <c r="C71" s="454"/>
      <c r="D71" s="455"/>
      <c r="E71" s="456"/>
      <c r="F71" s="456"/>
      <c r="G71" s="457"/>
      <c r="H71" s="457"/>
      <c r="I71" s="457"/>
      <c r="J71" s="457"/>
    </row>
    <row r="72" spans="1:10" x14ac:dyDescent="0.2">
      <c r="A72" s="453"/>
      <c r="B72" s="454"/>
      <c r="C72" s="454"/>
      <c r="D72" s="455"/>
      <c r="E72" s="456"/>
      <c r="F72" s="456"/>
      <c r="G72" s="457"/>
      <c r="H72" s="457"/>
      <c r="I72" s="457"/>
      <c r="J72" s="457"/>
    </row>
    <row r="73" spans="1:10" x14ac:dyDescent="0.2">
      <c r="A73" s="458" t="s">
        <v>534</v>
      </c>
      <c r="B73" s="459"/>
      <c r="C73" s="459"/>
      <c r="D73" s="460"/>
      <c r="E73" s="461">
        <f>SUM(E63:E72)</f>
        <v>0</v>
      </c>
      <c r="F73" s="461"/>
      <c r="G73" s="461">
        <f>SUM(G63:G72)</f>
        <v>6012748</v>
      </c>
      <c r="H73" s="461"/>
      <c r="I73" s="461">
        <f>SUM(I63:I72)</f>
        <v>0</v>
      </c>
      <c r="J73" s="461"/>
    </row>
    <row r="74" spans="1:10" x14ac:dyDescent="0.2">
      <c r="A74" s="462" t="s">
        <v>861</v>
      </c>
      <c r="B74" s="463"/>
      <c r="C74" s="463"/>
      <c r="D74" s="463"/>
      <c r="E74" s="463"/>
      <c r="F74" s="463"/>
      <c r="G74" s="463"/>
      <c r="H74" s="463"/>
      <c r="I74" s="463"/>
      <c r="J74" s="464"/>
    </row>
    <row r="75" spans="1:10" x14ac:dyDescent="0.2">
      <c r="A75" s="439" t="s">
        <v>862</v>
      </c>
      <c r="B75" s="440"/>
      <c r="C75" s="440"/>
      <c r="D75" s="440"/>
      <c r="E75" s="440"/>
      <c r="F75" s="440"/>
      <c r="G75" s="440"/>
      <c r="H75" s="440"/>
      <c r="I75" s="440"/>
      <c r="J75" s="441"/>
    </row>
    <row r="76" spans="1:10" x14ac:dyDescent="0.2">
      <c r="A76" s="439" t="s">
        <v>863</v>
      </c>
      <c r="B76" s="440"/>
      <c r="C76" s="440"/>
      <c r="D76" s="440"/>
      <c r="E76" s="440"/>
      <c r="F76" s="440"/>
      <c r="G76" s="440"/>
      <c r="H76" s="440"/>
      <c r="I76" s="440"/>
      <c r="J76" s="441"/>
    </row>
    <row r="77" spans="1:10" x14ac:dyDescent="0.2">
      <c r="A77" s="442" t="s">
        <v>864</v>
      </c>
      <c r="B77" s="443"/>
      <c r="C77" s="443"/>
      <c r="D77" s="443"/>
      <c r="E77" s="443"/>
      <c r="F77" s="443"/>
      <c r="G77" s="443"/>
      <c r="H77" s="443"/>
      <c r="I77" s="443"/>
      <c r="J77" s="444"/>
    </row>
    <row r="78" spans="1:10" x14ac:dyDescent="0.2">
      <c r="A78" s="326"/>
      <c r="B78" s="445"/>
      <c r="C78" s="445"/>
      <c r="D78" s="445"/>
      <c r="E78" s="445"/>
      <c r="F78" s="445"/>
      <c r="G78" s="445"/>
      <c r="H78" s="445"/>
      <c r="I78" s="445"/>
      <c r="J78" s="446"/>
    </row>
    <row r="79" spans="1:10" x14ac:dyDescent="0.2">
      <c r="A79" s="447"/>
      <c r="B79" s="448"/>
      <c r="C79" s="448"/>
      <c r="D79" s="448"/>
      <c r="E79" s="448"/>
      <c r="F79" s="448"/>
      <c r="G79" s="448"/>
      <c r="H79" s="448"/>
      <c r="I79" s="448"/>
      <c r="J79" s="449"/>
    </row>
    <row r="80" spans="1:10" x14ac:dyDescent="0.2">
      <c r="A80" s="447"/>
      <c r="B80" s="448"/>
      <c r="C80" s="448"/>
      <c r="D80" s="448"/>
      <c r="E80" s="448"/>
      <c r="F80" s="448"/>
      <c r="G80" s="448"/>
      <c r="H80" s="448"/>
      <c r="I80" s="448"/>
      <c r="J80" s="449"/>
    </row>
    <row r="81" spans="1:10" x14ac:dyDescent="0.2">
      <c r="A81" s="447"/>
      <c r="B81" s="448"/>
      <c r="C81" s="448"/>
      <c r="D81" s="448"/>
      <c r="E81" s="448"/>
      <c r="F81" s="448"/>
      <c r="G81" s="448"/>
      <c r="H81" s="448"/>
      <c r="I81" s="448"/>
      <c r="J81" s="449"/>
    </row>
    <row r="82" spans="1:10" x14ac:dyDescent="0.2">
      <c r="A82" s="447"/>
      <c r="B82" s="448"/>
      <c r="C82" s="448"/>
      <c r="D82" s="448"/>
      <c r="E82" s="448"/>
      <c r="F82" s="448"/>
      <c r="G82" s="448"/>
      <c r="H82" s="448"/>
      <c r="I82" s="448"/>
      <c r="J82" s="449"/>
    </row>
    <row r="83" spans="1:10" x14ac:dyDescent="0.2">
      <c r="A83" s="447"/>
      <c r="B83" s="448"/>
      <c r="C83" s="448"/>
      <c r="D83" s="448"/>
      <c r="E83" s="448"/>
      <c r="F83" s="448"/>
      <c r="G83" s="448"/>
      <c r="H83" s="448"/>
      <c r="I83" s="448"/>
      <c r="J83" s="449"/>
    </row>
    <row r="84" spans="1:10" x14ac:dyDescent="0.2">
      <c r="A84" s="447"/>
      <c r="B84" s="448"/>
      <c r="C84" s="448"/>
      <c r="D84" s="448"/>
      <c r="E84" s="448"/>
      <c r="F84" s="448"/>
      <c r="G84" s="448"/>
      <c r="H84" s="448"/>
      <c r="I84" s="448"/>
      <c r="J84" s="449"/>
    </row>
    <row r="85" spans="1:10" x14ac:dyDescent="0.2">
      <c r="A85" s="447"/>
      <c r="B85" s="448"/>
      <c r="C85" s="448"/>
      <c r="D85" s="448"/>
      <c r="E85" s="448"/>
      <c r="F85" s="448"/>
      <c r="G85" s="448"/>
      <c r="H85" s="448"/>
      <c r="I85" s="448"/>
      <c r="J85" s="449"/>
    </row>
    <row r="86" spans="1:10" x14ac:dyDescent="0.2">
      <c r="A86" s="447"/>
      <c r="B86" s="448"/>
      <c r="C86" s="448"/>
      <c r="D86" s="448"/>
      <c r="E86" s="448"/>
      <c r="F86" s="448"/>
      <c r="G86" s="448"/>
      <c r="H86" s="448"/>
      <c r="I86" s="448"/>
      <c r="J86" s="449"/>
    </row>
    <row r="87" spans="1:10" x14ac:dyDescent="0.2">
      <c r="A87" s="447"/>
      <c r="B87" s="448"/>
      <c r="C87" s="448"/>
      <c r="D87" s="448"/>
      <c r="E87" s="448"/>
      <c r="F87" s="448"/>
      <c r="G87" s="448"/>
      <c r="H87" s="448"/>
      <c r="I87" s="448"/>
      <c r="J87" s="449"/>
    </row>
    <row r="88" spans="1:10" x14ac:dyDescent="0.2">
      <c r="A88" s="447"/>
      <c r="B88" s="448"/>
      <c r="C88" s="448"/>
      <c r="D88" s="448"/>
      <c r="E88" s="448"/>
      <c r="F88" s="448"/>
      <c r="G88" s="448"/>
      <c r="H88" s="448"/>
      <c r="I88" s="448"/>
      <c r="J88" s="449"/>
    </row>
    <row r="89" spans="1:10" x14ac:dyDescent="0.2">
      <c r="A89" s="447"/>
      <c r="B89" s="448"/>
      <c r="C89" s="448"/>
      <c r="D89" s="448"/>
      <c r="E89" s="448"/>
      <c r="F89" s="448"/>
      <c r="G89" s="448"/>
      <c r="H89" s="448"/>
      <c r="I89" s="448"/>
      <c r="J89" s="449"/>
    </row>
    <row r="90" spans="1:10" x14ac:dyDescent="0.2">
      <c r="A90" s="447"/>
      <c r="B90" s="448"/>
      <c r="C90" s="448"/>
      <c r="D90" s="448"/>
      <c r="E90" s="448"/>
      <c r="F90" s="448"/>
      <c r="G90" s="448"/>
      <c r="H90" s="448"/>
      <c r="I90" s="448"/>
      <c r="J90" s="449"/>
    </row>
    <row r="91" spans="1:10" x14ac:dyDescent="0.2">
      <c r="A91" s="447"/>
      <c r="B91" s="448"/>
      <c r="C91" s="448"/>
      <c r="D91" s="448"/>
      <c r="E91" s="448"/>
      <c r="F91" s="448"/>
      <c r="G91" s="448"/>
      <c r="H91" s="448"/>
      <c r="I91" s="448"/>
      <c r="J91" s="449"/>
    </row>
    <row r="92" spans="1:10" x14ac:dyDescent="0.2">
      <c r="A92" s="447"/>
      <c r="B92" s="448"/>
      <c r="C92" s="448"/>
      <c r="D92" s="448"/>
      <c r="E92" s="448"/>
      <c r="F92" s="448"/>
      <c r="G92" s="448"/>
      <c r="H92" s="448"/>
      <c r="I92" s="448"/>
      <c r="J92" s="449"/>
    </row>
    <row r="93" spans="1:10" x14ac:dyDescent="0.2">
      <c r="A93" s="447"/>
      <c r="B93" s="448"/>
      <c r="C93" s="448"/>
      <c r="D93" s="448"/>
      <c r="E93" s="448"/>
      <c r="F93" s="448"/>
      <c r="G93" s="448"/>
      <c r="H93" s="448"/>
      <c r="I93" s="448"/>
      <c r="J93" s="449"/>
    </row>
    <row r="94" spans="1:10" x14ac:dyDescent="0.2">
      <c r="A94" s="447"/>
      <c r="B94" s="448"/>
      <c r="C94" s="448"/>
      <c r="D94" s="448"/>
      <c r="E94" s="448"/>
      <c r="F94" s="448"/>
      <c r="G94" s="448"/>
      <c r="H94" s="448"/>
      <c r="I94" s="448"/>
      <c r="J94" s="449"/>
    </row>
    <row r="95" spans="1:10" x14ac:dyDescent="0.2">
      <c r="A95" s="447"/>
      <c r="B95" s="448"/>
      <c r="C95" s="448"/>
      <c r="D95" s="448"/>
      <c r="E95" s="448"/>
      <c r="F95" s="448"/>
      <c r="G95" s="448"/>
      <c r="H95" s="448"/>
      <c r="I95" s="448"/>
      <c r="J95" s="449"/>
    </row>
    <row r="96" spans="1:10" x14ac:dyDescent="0.2">
      <c r="A96" s="447"/>
      <c r="B96" s="448"/>
      <c r="C96" s="448"/>
      <c r="D96" s="448"/>
      <c r="E96" s="448"/>
      <c r="F96" s="448"/>
      <c r="G96" s="448"/>
      <c r="H96" s="448"/>
      <c r="I96" s="448"/>
      <c r="J96" s="449"/>
    </row>
    <row r="97" spans="1:10" x14ac:dyDescent="0.2">
      <c r="A97" s="447"/>
      <c r="B97" s="448"/>
      <c r="C97" s="448"/>
      <c r="D97" s="448"/>
      <c r="E97" s="448"/>
      <c r="F97" s="448"/>
      <c r="G97" s="448"/>
      <c r="H97" s="448"/>
      <c r="I97" s="448"/>
      <c r="J97" s="449"/>
    </row>
    <row r="98" spans="1:10" x14ac:dyDescent="0.2">
      <c r="A98" s="447"/>
      <c r="B98" s="448"/>
      <c r="C98" s="448"/>
      <c r="D98" s="448"/>
      <c r="E98" s="448"/>
      <c r="F98" s="448"/>
      <c r="G98" s="448"/>
      <c r="H98" s="448"/>
      <c r="I98" s="448"/>
      <c r="J98" s="449"/>
    </row>
    <row r="99" spans="1:10" x14ac:dyDescent="0.2">
      <c r="A99" s="447"/>
      <c r="B99" s="448"/>
      <c r="C99" s="448"/>
      <c r="D99" s="448"/>
      <c r="E99" s="448"/>
      <c r="F99" s="448"/>
      <c r="G99" s="448"/>
      <c r="H99" s="448"/>
      <c r="I99" s="448"/>
      <c r="J99" s="449"/>
    </row>
    <row r="100" spans="1:10" x14ac:dyDescent="0.2">
      <c r="A100" s="447"/>
      <c r="B100" s="448"/>
      <c r="C100" s="448"/>
      <c r="D100" s="448"/>
      <c r="E100" s="448"/>
      <c r="F100" s="448"/>
      <c r="G100" s="448"/>
      <c r="H100" s="448"/>
      <c r="I100" s="448"/>
      <c r="J100" s="449"/>
    </row>
    <row r="101" spans="1:10" x14ac:dyDescent="0.2">
      <c r="A101" s="447"/>
      <c r="B101" s="448"/>
      <c r="C101" s="448"/>
      <c r="D101" s="448"/>
      <c r="E101" s="448"/>
      <c r="F101" s="448"/>
      <c r="G101" s="448"/>
      <c r="H101" s="448"/>
      <c r="I101" s="448"/>
      <c r="J101" s="449"/>
    </row>
    <row r="102" spans="1:10" x14ac:dyDescent="0.2">
      <c r="A102" s="447"/>
      <c r="B102" s="448"/>
      <c r="C102" s="448"/>
      <c r="D102" s="448"/>
      <c r="E102" s="448"/>
      <c r="F102" s="448"/>
      <c r="G102" s="448"/>
      <c r="H102" s="448"/>
      <c r="I102" s="448"/>
      <c r="J102" s="449"/>
    </row>
    <row r="103" spans="1:10" x14ac:dyDescent="0.2">
      <c r="A103" s="447"/>
      <c r="B103" s="448"/>
      <c r="C103" s="448"/>
      <c r="D103" s="448"/>
      <c r="E103" s="448"/>
      <c r="F103" s="448"/>
      <c r="G103" s="448"/>
      <c r="H103" s="448"/>
      <c r="I103" s="448"/>
      <c r="J103" s="449"/>
    </row>
    <row r="104" spans="1:10" x14ac:dyDescent="0.2">
      <c r="A104" s="447"/>
      <c r="B104" s="448"/>
      <c r="C104" s="448"/>
      <c r="D104" s="448"/>
      <c r="E104" s="448"/>
      <c r="F104" s="448"/>
      <c r="G104" s="448"/>
      <c r="H104" s="448"/>
      <c r="I104" s="448"/>
      <c r="J104" s="449"/>
    </row>
    <row r="105" spans="1:10" x14ac:dyDescent="0.2">
      <c r="A105" s="447"/>
      <c r="B105" s="448"/>
      <c r="C105" s="448"/>
      <c r="D105" s="448"/>
      <c r="E105" s="448"/>
      <c r="F105" s="448"/>
      <c r="G105" s="448"/>
      <c r="H105" s="448"/>
      <c r="I105" s="448"/>
      <c r="J105" s="449"/>
    </row>
    <row r="106" spans="1:10" x14ac:dyDescent="0.2">
      <c r="A106" s="447"/>
      <c r="B106" s="448"/>
      <c r="C106" s="448"/>
      <c r="D106" s="448"/>
      <c r="E106" s="448"/>
      <c r="F106" s="448"/>
      <c r="G106" s="448"/>
      <c r="H106" s="448"/>
      <c r="I106" s="448"/>
      <c r="J106" s="449"/>
    </row>
    <row r="107" spans="1:10" x14ac:dyDescent="0.2">
      <c r="A107" s="447"/>
      <c r="B107" s="448"/>
      <c r="C107" s="448"/>
      <c r="D107" s="448"/>
      <c r="E107" s="448"/>
      <c r="F107" s="448"/>
      <c r="G107" s="448"/>
      <c r="H107" s="448"/>
      <c r="I107" s="448"/>
      <c r="J107" s="449"/>
    </row>
    <row r="108" spans="1:10" x14ac:dyDescent="0.2">
      <c r="A108" s="447"/>
      <c r="B108" s="448"/>
      <c r="C108" s="448"/>
      <c r="D108" s="448"/>
      <c r="E108" s="448"/>
      <c r="F108" s="448"/>
      <c r="G108" s="448"/>
      <c r="H108" s="448"/>
      <c r="I108" s="448"/>
      <c r="J108" s="449"/>
    </row>
    <row r="109" spans="1:10" x14ac:dyDescent="0.2">
      <c r="A109" s="447"/>
      <c r="B109" s="448"/>
      <c r="C109" s="448"/>
      <c r="D109" s="448"/>
      <c r="E109" s="448"/>
      <c r="F109" s="448"/>
      <c r="G109" s="448"/>
      <c r="H109" s="448"/>
      <c r="I109" s="448"/>
      <c r="J109" s="449"/>
    </row>
    <row r="110" spans="1:10" x14ac:dyDescent="0.2">
      <c r="A110" s="450"/>
      <c r="B110" s="451"/>
      <c r="C110" s="451"/>
      <c r="D110" s="451"/>
      <c r="E110" s="451"/>
      <c r="F110" s="451"/>
      <c r="G110" s="451"/>
      <c r="H110" s="451"/>
      <c r="I110" s="451"/>
      <c r="J110" s="452"/>
    </row>
    <row r="112" spans="1:10" ht="15.75" x14ac:dyDescent="0.25">
      <c r="A112" s="384" t="s">
        <v>848</v>
      </c>
      <c r="B112" s="385"/>
      <c r="C112" s="385"/>
      <c r="D112" s="385"/>
      <c r="E112" s="385"/>
      <c r="F112" s="385"/>
      <c r="G112" s="385"/>
      <c r="H112" s="382" t="str">
        <f>'CONTACT INFORMATION'!$A$24</f>
        <v>San Bernardino</v>
      </c>
      <c r="I112" s="382"/>
      <c r="J112" s="383"/>
    </row>
    <row r="113" spans="1:10" x14ac:dyDescent="0.2">
      <c r="A113" s="163"/>
      <c r="B113" s="163"/>
      <c r="C113" s="163"/>
      <c r="D113" s="163"/>
      <c r="E113" s="163"/>
      <c r="F113" s="163"/>
      <c r="G113" s="163"/>
      <c r="H113" s="163"/>
      <c r="I113" s="163"/>
      <c r="J113" s="163"/>
    </row>
    <row r="114" spans="1:10" ht="15" x14ac:dyDescent="0.25">
      <c r="A114" s="476" t="s">
        <v>880</v>
      </c>
      <c r="B114" s="477"/>
      <c r="C114" s="477"/>
      <c r="D114" s="477"/>
      <c r="E114" s="477"/>
      <c r="F114" s="477"/>
      <c r="G114" s="477"/>
      <c r="H114" s="477"/>
      <c r="I114" s="477"/>
      <c r="J114" s="478"/>
    </row>
    <row r="115" spans="1:10" x14ac:dyDescent="0.2">
      <c r="A115" s="479" t="s">
        <v>854</v>
      </c>
      <c r="B115" s="480"/>
      <c r="C115" s="480"/>
      <c r="D115" s="481"/>
      <c r="E115" s="482"/>
      <c r="F115" s="483"/>
      <c r="G115" s="483"/>
      <c r="H115" s="483"/>
      <c r="I115" s="483"/>
      <c r="J115" s="484"/>
    </row>
    <row r="116" spans="1:10" x14ac:dyDescent="0.2">
      <c r="A116" s="488" t="s">
        <v>853</v>
      </c>
      <c r="B116" s="489"/>
      <c r="C116" s="489"/>
      <c r="D116" s="490"/>
      <c r="E116" s="485"/>
      <c r="F116" s="486"/>
      <c r="G116" s="486"/>
      <c r="H116" s="486"/>
      <c r="I116" s="486"/>
      <c r="J116" s="487"/>
    </row>
    <row r="117" spans="1:10" x14ac:dyDescent="0.2">
      <c r="A117" s="491" t="s">
        <v>808</v>
      </c>
      <c r="B117" s="492"/>
      <c r="C117" s="492"/>
      <c r="D117" s="493"/>
      <c r="E117" s="567"/>
      <c r="F117" s="568"/>
      <c r="G117" s="568"/>
      <c r="H117" s="568"/>
      <c r="I117" s="568"/>
      <c r="J117" s="569"/>
    </row>
    <row r="118" spans="1:10" x14ac:dyDescent="0.2">
      <c r="A118" s="157"/>
      <c r="B118" s="207"/>
      <c r="C118" s="207"/>
      <c r="D118" s="207"/>
      <c r="E118" s="497" t="s">
        <v>535</v>
      </c>
      <c r="F118" s="498"/>
      <c r="G118" s="497" t="s">
        <v>533</v>
      </c>
      <c r="H118" s="498"/>
      <c r="I118" s="499" t="s">
        <v>849</v>
      </c>
      <c r="J118" s="500"/>
    </row>
    <row r="119" spans="1:10" x14ac:dyDescent="0.2">
      <c r="A119" s="465" t="s">
        <v>527</v>
      </c>
      <c r="B119" s="466"/>
      <c r="C119" s="466"/>
      <c r="D119" s="467"/>
      <c r="E119" s="474"/>
      <c r="F119" s="474"/>
      <c r="G119" s="474"/>
      <c r="H119" s="474"/>
      <c r="I119" s="475"/>
      <c r="J119" s="475"/>
    </row>
    <row r="120" spans="1:10" x14ac:dyDescent="0.2">
      <c r="A120" s="470" t="s">
        <v>528</v>
      </c>
      <c r="B120" s="471"/>
      <c r="C120" s="471"/>
      <c r="D120" s="472"/>
      <c r="E120" s="456"/>
      <c r="F120" s="456"/>
      <c r="G120" s="457"/>
      <c r="H120" s="457"/>
      <c r="I120" s="473"/>
      <c r="J120" s="473"/>
    </row>
    <row r="121" spans="1:10" x14ac:dyDescent="0.2">
      <c r="A121" s="465" t="s">
        <v>529</v>
      </c>
      <c r="B121" s="466"/>
      <c r="C121" s="466"/>
      <c r="D121" s="467"/>
      <c r="E121" s="474"/>
      <c r="F121" s="474"/>
      <c r="G121" s="474"/>
      <c r="H121" s="474"/>
      <c r="I121" s="475"/>
      <c r="J121" s="475"/>
    </row>
    <row r="122" spans="1:10" x14ac:dyDescent="0.2">
      <c r="A122" s="470" t="s">
        <v>530</v>
      </c>
      <c r="B122" s="471"/>
      <c r="C122" s="471"/>
      <c r="D122" s="472"/>
      <c r="E122" s="456"/>
      <c r="F122" s="456"/>
      <c r="G122" s="457"/>
      <c r="H122" s="457"/>
      <c r="I122" s="473"/>
      <c r="J122" s="473"/>
    </row>
    <row r="123" spans="1:10" x14ac:dyDescent="0.2">
      <c r="A123" s="465" t="s">
        <v>531</v>
      </c>
      <c r="B123" s="466"/>
      <c r="C123" s="466"/>
      <c r="D123" s="467"/>
      <c r="E123" s="474"/>
      <c r="F123" s="474"/>
      <c r="G123" s="474"/>
      <c r="H123" s="474"/>
      <c r="I123" s="475"/>
      <c r="J123" s="475"/>
    </row>
    <row r="124" spans="1:10" x14ac:dyDescent="0.2">
      <c r="A124" s="470" t="s">
        <v>532</v>
      </c>
      <c r="B124" s="471"/>
      <c r="C124" s="471"/>
      <c r="D124" s="472"/>
      <c r="E124" s="456"/>
      <c r="F124" s="456"/>
      <c r="G124" s="457"/>
      <c r="H124" s="457"/>
      <c r="I124" s="473"/>
      <c r="J124" s="473"/>
    </row>
    <row r="125" spans="1:10" x14ac:dyDescent="0.2">
      <c r="A125" s="465" t="s">
        <v>537</v>
      </c>
      <c r="B125" s="466"/>
      <c r="C125" s="466"/>
      <c r="D125" s="467"/>
      <c r="E125" s="468"/>
      <c r="F125" s="468"/>
      <c r="G125" s="468"/>
      <c r="H125" s="468"/>
      <c r="I125" s="469"/>
      <c r="J125" s="469"/>
    </row>
    <row r="126" spans="1:10" x14ac:dyDescent="0.2">
      <c r="A126" s="453"/>
      <c r="B126" s="454"/>
      <c r="C126" s="454"/>
      <c r="D126" s="455"/>
      <c r="E126" s="456"/>
      <c r="F126" s="456"/>
      <c r="G126" s="457"/>
      <c r="H126" s="457"/>
      <c r="I126" s="457"/>
      <c r="J126" s="457"/>
    </row>
    <row r="127" spans="1:10" x14ac:dyDescent="0.2">
      <c r="A127" s="453"/>
      <c r="B127" s="454"/>
      <c r="C127" s="454"/>
      <c r="D127" s="455"/>
      <c r="E127" s="456"/>
      <c r="F127" s="456"/>
      <c r="G127" s="457"/>
      <c r="H127" s="457"/>
      <c r="I127" s="457"/>
      <c r="J127" s="457"/>
    </row>
    <row r="128" spans="1:10" x14ac:dyDescent="0.2">
      <c r="A128" s="453"/>
      <c r="B128" s="454"/>
      <c r="C128" s="454"/>
      <c r="D128" s="455"/>
      <c r="E128" s="456"/>
      <c r="F128" s="456"/>
      <c r="G128" s="457"/>
      <c r="H128" s="457"/>
      <c r="I128" s="457"/>
      <c r="J128" s="457"/>
    </row>
    <row r="129" spans="1:10" x14ac:dyDescent="0.2">
      <c r="A129" s="458" t="s">
        <v>534</v>
      </c>
      <c r="B129" s="459"/>
      <c r="C129" s="459"/>
      <c r="D129" s="460"/>
      <c r="E129" s="461">
        <f>SUM(E119:E128)</f>
        <v>0</v>
      </c>
      <c r="F129" s="461"/>
      <c r="G129" s="461">
        <f>SUM(G119:G128)</f>
        <v>0</v>
      </c>
      <c r="H129" s="461"/>
      <c r="I129" s="461">
        <f>SUM(I119:I128)</f>
        <v>0</v>
      </c>
      <c r="J129" s="461"/>
    </row>
    <row r="130" spans="1:10" x14ac:dyDescent="0.2">
      <c r="A130" s="462" t="s">
        <v>861</v>
      </c>
      <c r="B130" s="463"/>
      <c r="C130" s="463"/>
      <c r="D130" s="463"/>
      <c r="E130" s="463"/>
      <c r="F130" s="463"/>
      <c r="G130" s="463"/>
      <c r="H130" s="463"/>
      <c r="I130" s="463"/>
      <c r="J130" s="464"/>
    </row>
    <row r="131" spans="1:10" x14ac:dyDescent="0.2">
      <c r="A131" s="439" t="s">
        <v>862</v>
      </c>
      <c r="B131" s="440"/>
      <c r="C131" s="440"/>
      <c r="D131" s="440"/>
      <c r="E131" s="440"/>
      <c r="F131" s="440"/>
      <c r="G131" s="440"/>
      <c r="H131" s="440"/>
      <c r="I131" s="440"/>
      <c r="J131" s="441"/>
    </row>
    <row r="132" spans="1:10" x14ac:dyDescent="0.2">
      <c r="A132" s="439" t="s">
        <v>863</v>
      </c>
      <c r="B132" s="440"/>
      <c r="C132" s="440"/>
      <c r="D132" s="440"/>
      <c r="E132" s="440"/>
      <c r="F132" s="440"/>
      <c r="G132" s="440"/>
      <c r="H132" s="440"/>
      <c r="I132" s="440"/>
      <c r="J132" s="441"/>
    </row>
    <row r="133" spans="1:10" x14ac:dyDescent="0.2">
      <c r="A133" s="442" t="s">
        <v>864</v>
      </c>
      <c r="B133" s="443"/>
      <c r="C133" s="443"/>
      <c r="D133" s="443"/>
      <c r="E133" s="443"/>
      <c r="F133" s="443"/>
      <c r="G133" s="443"/>
      <c r="H133" s="443"/>
      <c r="I133" s="443"/>
      <c r="J133" s="444"/>
    </row>
    <row r="134" spans="1:10" x14ac:dyDescent="0.2">
      <c r="A134" s="326"/>
      <c r="B134" s="445"/>
      <c r="C134" s="445"/>
      <c r="D134" s="445"/>
      <c r="E134" s="445"/>
      <c r="F134" s="445"/>
      <c r="G134" s="445"/>
      <c r="H134" s="445"/>
      <c r="I134" s="445"/>
      <c r="J134" s="446"/>
    </row>
    <row r="135" spans="1:10" x14ac:dyDescent="0.2">
      <c r="A135" s="447"/>
      <c r="B135" s="448"/>
      <c r="C135" s="448"/>
      <c r="D135" s="448"/>
      <c r="E135" s="448"/>
      <c r="F135" s="448"/>
      <c r="G135" s="448"/>
      <c r="H135" s="448"/>
      <c r="I135" s="448"/>
      <c r="J135" s="449"/>
    </row>
    <row r="136" spans="1:10" x14ac:dyDescent="0.2">
      <c r="A136" s="447"/>
      <c r="B136" s="448"/>
      <c r="C136" s="448"/>
      <c r="D136" s="448"/>
      <c r="E136" s="448"/>
      <c r="F136" s="448"/>
      <c r="G136" s="448"/>
      <c r="H136" s="448"/>
      <c r="I136" s="448"/>
      <c r="J136" s="449"/>
    </row>
    <row r="137" spans="1:10" x14ac:dyDescent="0.2">
      <c r="A137" s="447"/>
      <c r="B137" s="448"/>
      <c r="C137" s="448"/>
      <c r="D137" s="448"/>
      <c r="E137" s="448"/>
      <c r="F137" s="448"/>
      <c r="G137" s="448"/>
      <c r="H137" s="448"/>
      <c r="I137" s="448"/>
      <c r="J137" s="449"/>
    </row>
    <row r="138" spans="1:10" x14ac:dyDescent="0.2">
      <c r="A138" s="447"/>
      <c r="B138" s="448"/>
      <c r="C138" s="448"/>
      <c r="D138" s="448"/>
      <c r="E138" s="448"/>
      <c r="F138" s="448"/>
      <c r="G138" s="448"/>
      <c r="H138" s="448"/>
      <c r="I138" s="448"/>
      <c r="J138" s="449"/>
    </row>
    <row r="139" spans="1:10" x14ac:dyDescent="0.2">
      <c r="A139" s="447"/>
      <c r="B139" s="448"/>
      <c r="C139" s="448"/>
      <c r="D139" s="448"/>
      <c r="E139" s="448"/>
      <c r="F139" s="448"/>
      <c r="G139" s="448"/>
      <c r="H139" s="448"/>
      <c r="I139" s="448"/>
      <c r="J139" s="449"/>
    </row>
    <row r="140" spans="1:10" x14ac:dyDescent="0.2">
      <c r="A140" s="447"/>
      <c r="B140" s="448"/>
      <c r="C140" s="448"/>
      <c r="D140" s="448"/>
      <c r="E140" s="448"/>
      <c r="F140" s="448"/>
      <c r="G140" s="448"/>
      <c r="H140" s="448"/>
      <c r="I140" s="448"/>
      <c r="J140" s="449"/>
    </row>
    <row r="141" spans="1:10" x14ac:dyDescent="0.2">
      <c r="A141" s="447"/>
      <c r="B141" s="448"/>
      <c r="C141" s="448"/>
      <c r="D141" s="448"/>
      <c r="E141" s="448"/>
      <c r="F141" s="448"/>
      <c r="G141" s="448"/>
      <c r="H141" s="448"/>
      <c r="I141" s="448"/>
      <c r="J141" s="449"/>
    </row>
    <row r="142" spans="1:10" x14ac:dyDescent="0.2">
      <c r="A142" s="447"/>
      <c r="B142" s="448"/>
      <c r="C142" s="448"/>
      <c r="D142" s="448"/>
      <c r="E142" s="448"/>
      <c r="F142" s="448"/>
      <c r="G142" s="448"/>
      <c r="H142" s="448"/>
      <c r="I142" s="448"/>
      <c r="J142" s="449"/>
    </row>
    <row r="143" spans="1:10" x14ac:dyDescent="0.2">
      <c r="A143" s="447"/>
      <c r="B143" s="448"/>
      <c r="C143" s="448"/>
      <c r="D143" s="448"/>
      <c r="E143" s="448"/>
      <c r="F143" s="448"/>
      <c r="G143" s="448"/>
      <c r="H143" s="448"/>
      <c r="I143" s="448"/>
      <c r="J143" s="449"/>
    </row>
    <row r="144" spans="1:10" x14ac:dyDescent="0.2">
      <c r="A144" s="447"/>
      <c r="B144" s="448"/>
      <c r="C144" s="448"/>
      <c r="D144" s="448"/>
      <c r="E144" s="448"/>
      <c r="F144" s="448"/>
      <c r="G144" s="448"/>
      <c r="H144" s="448"/>
      <c r="I144" s="448"/>
      <c r="J144" s="449"/>
    </row>
    <row r="145" spans="1:10" x14ac:dyDescent="0.2">
      <c r="A145" s="447"/>
      <c r="B145" s="448"/>
      <c r="C145" s="448"/>
      <c r="D145" s="448"/>
      <c r="E145" s="448"/>
      <c r="F145" s="448"/>
      <c r="G145" s="448"/>
      <c r="H145" s="448"/>
      <c r="I145" s="448"/>
      <c r="J145" s="449"/>
    </row>
    <row r="146" spans="1:10" x14ac:dyDescent="0.2">
      <c r="A146" s="447"/>
      <c r="B146" s="448"/>
      <c r="C146" s="448"/>
      <c r="D146" s="448"/>
      <c r="E146" s="448"/>
      <c r="F146" s="448"/>
      <c r="G146" s="448"/>
      <c r="H146" s="448"/>
      <c r="I146" s="448"/>
      <c r="J146" s="449"/>
    </row>
    <row r="147" spans="1:10" x14ac:dyDescent="0.2">
      <c r="A147" s="447"/>
      <c r="B147" s="448"/>
      <c r="C147" s="448"/>
      <c r="D147" s="448"/>
      <c r="E147" s="448"/>
      <c r="F147" s="448"/>
      <c r="G147" s="448"/>
      <c r="H147" s="448"/>
      <c r="I147" s="448"/>
      <c r="J147" s="449"/>
    </row>
    <row r="148" spans="1:10" x14ac:dyDescent="0.2">
      <c r="A148" s="447"/>
      <c r="B148" s="448"/>
      <c r="C148" s="448"/>
      <c r="D148" s="448"/>
      <c r="E148" s="448"/>
      <c r="F148" s="448"/>
      <c r="G148" s="448"/>
      <c r="H148" s="448"/>
      <c r="I148" s="448"/>
      <c r="J148" s="449"/>
    </row>
    <row r="149" spans="1:10" x14ac:dyDescent="0.2">
      <c r="A149" s="447"/>
      <c r="B149" s="448"/>
      <c r="C149" s="448"/>
      <c r="D149" s="448"/>
      <c r="E149" s="448"/>
      <c r="F149" s="448"/>
      <c r="G149" s="448"/>
      <c r="H149" s="448"/>
      <c r="I149" s="448"/>
      <c r="J149" s="449"/>
    </row>
    <row r="150" spans="1:10" x14ac:dyDescent="0.2">
      <c r="A150" s="447"/>
      <c r="B150" s="448"/>
      <c r="C150" s="448"/>
      <c r="D150" s="448"/>
      <c r="E150" s="448"/>
      <c r="F150" s="448"/>
      <c r="G150" s="448"/>
      <c r="H150" s="448"/>
      <c r="I150" s="448"/>
      <c r="J150" s="449"/>
    </row>
    <row r="151" spans="1:10" x14ac:dyDescent="0.2">
      <c r="A151" s="447"/>
      <c r="B151" s="448"/>
      <c r="C151" s="448"/>
      <c r="D151" s="448"/>
      <c r="E151" s="448"/>
      <c r="F151" s="448"/>
      <c r="G151" s="448"/>
      <c r="H151" s="448"/>
      <c r="I151" s="448"/>
      <c r="J151" s="449"/>
    </row>
    <row r="152" spans="1:10" x14ac:dyDescent="0.2">
      <c r="A152" s="447"/>
      <c r="B152" s="448"/>
      <c r="C152" s="448"/>
      <c r="D152" s="448"/>
      <c r="E152" s="448"/>
      <c r="F152" s="448"/>
      <c r="G152" s="448"/>
      <c r="H152" s="448"/>
      <c r="I152" s="448"/>
      <c r="J152" s="449"/>
    </row>
    <row r="153" spans="1:10" x14ac:dyDescent="0.2">
      <c r="A153" s="447"/>
      <c r="B153" s="448"/>
      <c r="C153" s="448"/>
      <c r="D153" s="448"/>
      <c r="E153" s="448"/>
      <c r="F153" s="448"/>
      <c r="G153" s="448"/>
      <c r="H153" s="448"/>
      <c r="I153" s="448"/>
      <c r="J153" s="449"/>
    </row>
    <row r="154" spans="1:10" x14ac:dyDescent="0.2">
      <c r="A154" s="447"/>
      <c r="B154" s="448"/>
      <c r="C154" s="448"/>
      <c r="D154" s="448"/>
      <c r="E154" s="448"/>
      <c r="F154" s="448"/>
      <c r="G154" s="448"/>
      <c r="H154" s="448"/>
      <c r="I154" s="448"/>
      <c r="J154" s="449"/>
    </row>
    <row r="155" spans="1:10" x14ac:dyDescent="0.2">
      <c r="A155" s="447"/>
      <c r="B155" s="448"/>
      <c r="C155" s="448"/>
      <c r="D155" s="448"/>
      <c r="E155" s="448"/>
      <c r="F155" s="448"/>
      <c r="G155" s="448"/>
      <c r="H155" s="448"/>
      <c r="I155" s="448"/>
      <c r="J155" s="449"/>
    </row>
    <row r="156" spans="1:10" x14ac:dyDescent="0.2">
      <c r="A156" s="447"/>
      <c r="B156" s="448"/>
      <c r="C156" s="448"/>
      <c r="D156" s="448"/>
      <c r="E156" s="448"/>
      <c r="F156" s="448"/>
      <c r="G156" s="448"/>
      <c r="H156" s="448"/>
      <c r="I156" s="448"/>
      <c r="J156" s="449"/>
    </row>
    <row r="157" spans="1:10" x14ac:dyDescent="0.2">
      <c r="A157" s="447"/>
      <c r="B157" s="448"/>
      <c r="C157" s="448"/>
      <c r="D157" s="448"/>
      <c r="E157" s="448"/>
      <c r="F157" s="448"/>
      <c r="G157" s="448"/>
      <c r="H157" s="448"/>
      <c r="I157" s="448"/>
      <c r="J157" s="449"/>
    </row>
    <row r="158" spans="1:10" x14ac:dyDescent="0.2">
      <c r="A158" s="447"/>
      <c r="B158" s="448"/>
      <c r="C158" s="448"/>
      <c r="D158" s="448"/>
      <c r="E158" s="448"/>
      <c r="F158" s="448"/>
      <c r="G158" s="448"/>
      <c r="H158" s="448"/>
      <c r="I158" s="448"/>
      <c r="J158" s="449"/>
    </row>
    <row r="159" spans="1:10" x14ac:dyDescent="0.2">
      <c r="A159" s="447"/>
      <c r="B159" s="448"/>
      <c r="C159" s="448"/>
      <c r="D159" s="448"/>
      <c r="E159" s="448"/>
      <c r="F159" s="448"/>
      <c r="G159" s="448"/>
      <c r="H159" s="448"/>
      <c r="I159" s="448"/>
      <c r="J159" s="449"/>
    </row>
    <row r="160" spans="1:10" x14ac:dyDescent="0.2">
      <c r="A160" s="447"/>
      <c r="B160" s="448"/>
      <c r="C160" s="448"/>
      <c r="D160" s="448"/>
      <c r="E160" s="448"/>
      <c r="F160" s="448"/>
      <c r="G160" s="448"/>
      <c r="H160" s="448"/>
      <c r="I160" s="448"/>
      <c r="J160" s="449"/>
    </row>
    <row r="161" spans="1:10" x14ac:dyDescent="0.2">
      <c r="A161" s="447"/>
      <c r="B161" s="448"/>
      <c r="C161" s="448"/>
      <c r="D161" s="448"/>
      <c r="E161" s="448"/>
      <c r="F161" s="448"/>
      <c r="G161" s="448"/>
      <c r="H161" s="448"/>
      <c r="I161" s="448"/>
      <c r="J161" s="449"/>
    </row>
    <row r="162" spans="1:10" x14ac:dyDescent="0.2">
      <c r="A162" s="447"/>
      <c r="B162" s="448"/>
      <c r="C162" s="448"/>
      <c r="D162" s="448"/>
      <c r="E162" s="448"/>
      <c r="F162" s="448"/>
      <c r="G162" s="448"/>
      <c r="H162" s="448"/>
      <c r="I162" s="448"/>
      <c r="J162" s="449"/>
    </row>
    <row r="163" spans="1:10" x14ac:dyDescent="0.2">
      <c r="A163" s="447"/>
      <c r="B163" s="448"/>
      <c r="C163" s="448"/>
      <c r="D163" s="448"/>
      <c r="E163" s="448"/>
      <c r="F163" s="448"/>
      <c r="G163" s="448"/>
      <c r="H163" s="448"/>
      <c r="I163" s="448"/>
      <c r="J163" s="449"/>
    </row>
    <row r="164" spans="1:10" x14ac:dyDescent="0.2">
      <c r="A164" s="447"/>
      <c r="B164" s="448"/>
      <c r="C164" s="448"/>
      <c r="D164" s="448"/>
      <c r="E164" s="448"/>
      <c r="F164" s="448"/>
      <c r="G164" s="448"/>
      <c r="H164" s="448"/>
      <c r="I164" s="448"/>
      <c r="J164" s="449"/>
    </row>
    <row r="165" spans="1:10" x14ac:dyDescent="0.2">
      <c r="A165" s="450"/>
      <c r="B165" s="451"/>
      <c r="C165" s="451"/>
      <c r="D165" s="451"/>
      <c r="E165" s="451"/>
      <c r="F165" s="451"/>
      <c r="G165" s="451"/>
      <c r="H165" s="451"/>
      <c r="I165" s="451"/>
      <c r="J165" s="452"/>
    </row>
    <row r="166" spans="1:10" x14ac:dyDescent="0.2">
      <c r="A166" s="39"/>
      <c r="B166" s="39"/>
      <c r="C166" s="39"/>
      <c r="D166" s="39"/>
      <c r="E166" s="39"/>
      <c r="F166" s="39"/>
      <c r="G166" s="39"/>
      <c r="H166" s="39"/>
      <c r="I166" s="39"/>
      <c r="J166" s="39"/>
    </row>
    <row r="167" spans="1:10" ht="15.75" x14ac:dyDescent="0.25">
      <c r="A167" s="384" t="s">
        <v>848</v>
      </c>
      <c r="B167" s="385"/>
      <c r="C167" s="385"/>
      <c r="D167" s="385"/>
      <c r="E167" s="385"/>
      <c r="F167" s="385"/>
      <c r="G167" s="385"/>
      <c r="H167" s="382" t="str">
        <f>'CONTACT INFORMATION'!$A$24</f>
        <v>San Bernardino</v>
      </c>
      <c r="I167" s="382"/>
      <c r="J167" s="383"/>
    </row>
    <row r="168" spans="1:10" x14ac:dyDescent="0.2">
      <c r="A168" s="163"/>
      <c r="B168" s="163"/>
      <c r="C168" s="163"/>
      <c r="D168" s="163"/>
      <c r="E168" s="163"/>
      <c r="F168" s="163"/>
      <c r="G168" s="163"/>
      <c r="H168" s="163"/>
      <c r="I168" s="163"/>
      <c r="J168" s="163"/>
    </row>
    <row r="169" spans="1:10" ht="15" x14ac:dyDescent="0.25">
      <c r="A169" s="476" t="s">
        <v>881</v>
      </c>
      <c r="B169" s="477"/>
      <c r="C169" s="477"/>
      <c r="D169" s="477"/>
      <c r="E169" s="477"/>
      <c r="F169" s="477"/>
      <c r="G169" s="477"/>
      <c r="H169" s="477"/>
      <c r="I169" s="477"/>
      <c r="J169" s="478"/>
    </row>
    <row r="170" spans="1:10" x14ac:dyDescent="0.2">
      <c r="A170" s="479" t="s">
        <v>854</v>
      </c>
      <c r="B170" s="480"/>
      <c r="C170" s="480"/>
      <c r="D170" s="481"/>
      <c r="E170" s="482"/>
      <c r="F170" s="483"/>
      <c r="G170" s="483"/>
      <c r="H170" s="483"/>
      <c r="I170" s="483"/>
      <c r="J170" s="484"/>
    </row>
    <row r="171" spans="1:10" x14ac:dyDescent="0.2">
      <c r="A171" s="488" t="s">
        <v>853</v>
      </c>
      <c r="B171" s="489"/>
      <c r="C171" s="489"/>
      <c r="D171" s="490"/>
      <c r="E171" s="485"/>
      <c r="F171" s="486"/>
      <c r="G171" s="486"/>
      <c r="H171" s="486"/>
      <c r="I171" s="486"/>
      <c r="J171" s="487"/>
    </row>
    <row r="172" spans="1:10" x14ac:dyDescent="0.2">
      <c r="A172" s="491" t="s">
        <v>808</v>
      </c>
      <c r="B172" s="492"/>
      <c r="C172" s="492"/>
      <c r="D172" s="493"/>
      <c r="E172" s="567"/>
      <c r="F172" s="568"/>
      <c r="G172" s="568"/>
      <c r="H172" s="568"/>
      <c r="I172" s="568"/>
      <c r="J172" s="569"/>
    </row>
    <row r="173" spans="1:10" x14ac:dyDescent="0.2">
      <c r="A173" s="157"/>
      <c r="B173" s="207"/>
      <c r="C173" s="207"/>
      <c r="D173" s="207"/>
      <c r="E173" s="497" t="s">
        <v>535</v>
      </c>
      <c r="F173" s="498"/>
      <c r="G173" s="497" t="s">
        <v>533</v>
      </c>
      <c r="H173" s="498"/>
      <c r="I173" s="499" t="s">
        <v>849</v>
      </c>
      <c r="J173" s="500"/>
    </row>
    <row r="174" spans="1:10" x14ac:dyDescent="0.2">
      <c r="A174" s="465" t="s">
        <v>527</v>
      </c>
      <c r="B174" s="466"/>
      <c r="C174" s="466"/>
      <c r="D174" s="467"/>
      <c r="E174" s="474"/>
      <c r="F174" s="474"/>
      <c r="G174" s="474"/>
      <c r="H174" s="474"/>
      <c r="I174" s="475"/>
      <c r="J174" s="475"/>
    </row>
    <row r="175" spans="1:10" x14ac:dyDescent="0.2">
      <c r="A175" s="470" t="s">
        <v>528</v>
      </c>
      <c r="B175" s="471"/>
      <c r="C175" s="471"/>
      <c r="D175" s="472"/>
      <c r="E175" s="456"/>
      <c r="F175" s="456"/>
      <c r="G175" s="457"/>
      <c r="H175" s="457"/>
      <c r="I175" s="473"/>
      <c r="J175" s="473"/>
    </row>
    <row r="176" spans="1:10" x14ac:dyDescent="0.2">
      <c r="A176" s="465" t="s">
        <v>529</v>
      </c>
      <c r="B176" s="466"/>
      <c r="C176" s="466"/>
      <c r="D176" s="467"/>
      <c r="E176" s="474"/>
      <c r="F176" s="474"/>
      <c r="G176" s="474"/>
      <c r="H176" s="474"/>
      <c r="I176" s="475"/>
      <c r="J176" s="475"/>
    </row>
    <row r="177" spans="1:10" x14ac:dyDescent="0.2">
      <c r="A177" s="470" t="s">
        <v>530</v>
      </c>
      <c r="B177" s="471"/>
      <c r="C177" s="471"/>
      <c r="D177" s="472"/>
      <c r="E177" s="456"/>
      <c r="F177" s="456"/>
      <c r="G177" s="457"/>
      <c r="H177" s="457"/>
      <c r="I177" s="473"/>
      <c r="J177" s="473"/>
    </row>
    <row r="178" spans="1:10" x14ac:dyDescent="0.2">
      <c r="A178" s="465" t="s">
        <v>531</v>
      </c>
      <c r="B178" s="466"/>
      <c r="C178" s="466"/>
      <c r="D178" s="467"/>
      <c r="E178" s="474"/>
      <c r="F178" s="474"/>
      <c r="G178" s="474"/>
      <c r="H178" s="474"/>
      <c r="I178" s="475"/>
      <c r="J178" s="475"/>
    </row>
    <row r="179" spans="1:10" x14ac:dyDescent="0.2">
      <c r="A179" s="470" t="s">
        <v>532</v>
      </c>
      <c r="B179" s="471"/>
      <c r="C179" s="471"/>
      <c r="D179" s="472"/>
      <c r="E179" s="456"/>
      <c r="F179" s="456"/>
      <c r="G179" s="457"/>
      <c r="H179" s="457"/>
      <c r="I179" s="473"/>
      <c r="J179" s="473"/>
    </row>
    <row r="180" spans="1:10" x14ac:dyDescent="0.2">
      <c r="A180" s="465" t="s">
        <v>537</v>
      </c>
      <c r="B180" s="466"/>
      <c r="C180" s="466"/>
      <c r="D180" s="467"/>
      <c r="E180" s="468"/>
      <c r="F180" s="468"/>
      <c r="G180" s="468"/>
      <c r="H180" s="468"/>
      <c r="I180" s="469"/>
      <c r="J180" s="469"/>
    </row>
    <row r="181" spans="1:10" x14ac:dyDescent="0.2">
      <c r="A181" s="453"/>
      <c r="B181" s="454"/>
      <c r="C181" s="454"/>
      <c r="D181" s="455"/>
      <c r="E181" s="456"/>
      <c r="F181" s="456"/>
      <c r="G181" s="457"/>
      <c r="H181" s="457"/>
      <c r="I181" s="457"/>
      <c r="J181" s="457"/>
    </row>
    <row r="182" spans="1:10" x14ac:dyDescent="0.2">
      <c r="A182" s="453"/>
      <c r="B182" s="454"/>
      <c r="C182" s="454"/>
      <c r="D182" s="455"/>
      <c r="E182" s="456"/>
      <c r="F182" s="456"/>
      <c r="G182" s="457"/>
      <c r="H182" s="457"/>
      <c r="I182" s="457"/>
      <c r="J182" s="457"/>
    </row>
    <row r="183" spans="1:10" x14ac:dyDescent="0.2">
      <c r="A183" s="453"/>
      <c r="B183" s="454"/>
      <c r="C183" s="454"/>
      <c r="D183" s="455"/>
      <c r="E183" s="456"/>
      <c r="F183" s="456"/>
      <c r="G183" s="457"/>
      <c r="H183" s="457"/>
      <c r="I183" s="457"/>
      <c r="J183" s="457"/>
    </row>
    <row r="184" spans="1:10" x14ac:dyDescent="0.2">
      <c r="A184" s="458" t="s">
        <v>534</v>
      </c>
      <c r="B184" s="459"/>
      <c r="C184" s="459"/>
      <c r="D184" s="460"/>
      <c r="E184" s="461">
        <f>SUM(E174:E183)</f>
        <v>0</v>
      </c>
      <c r="F184" s="461"/>
      <c r="G184" s="461">
        <f>SUM(G174:G183)</f>
        <v>0</v>
      </c>
      <c r="H184" s="461"/>
      <c r="I184" s="461">
        <f>SUM(I174:I183)</f>
        <v>0</v>
      </c>
      <c r="J184" s="461"/>
    </row>
    <row r="185" spans="1:10" x14ac:dyDescent="0.2">
      <c r="A185" s="462" t="s">
        <v>861</v>
      </c>
      <c r="B185" s="463"/>
      <c r="C185" s="463"/>
      <c r="D185" s="463"/>
      <c r="E185" s="463"/>
      <c r="F185" s="463"/>
      <c r="G185" s="463"/>
      <c r="H185" s="463"/>
      <c r="I185" s="463"/>
      <c r="J185" s="464"/>
    </row>
    <row r="186" spans="1:10" x14ac:dyDescent="0.2">
      <c r="A186" s="439" t="s">
        <v>862</v>
      </c>
      <c r="B186" s="440"/>
      <c r="C186" s="440"/>
      <c r="D186" s="440"/>
      <c r="E186" s="440"/>
      <c r="F186" s="440"/>
      <c r="G186" s="440"/>
      <c r="H186" s="440"/>
      <c r="I186" s="440"/>
      <c r="J186" s="441"/>
    </row>
    <row r="187" spans="1:10" x14ac:dyDescent="0.2">
      <c r="A187" s="439" t="s">
        <v>863</v>
      </c>
      <c r="B187" s="440"/>
      <c r="C187" s="440"/>
      <c r="D187" s="440"/>
      <c r="E187" s="440"/>
      <c r="F187" s="440"/>
      <c r="G187" s="440"/>
      <c r="H187" s="440"/>
      <c r="I187" s="440"/>
      <c r="J187" s="441"/>
    </row>
    <row r="188" spans="1:10" x14ac:dyDescent="0.2">
      <c r="A188" s="442" t="s">
        <v>864</v>
      </c>
      <c r="B188" s="443"/>
      <c r="C188" s="443"/>
      <c r="D188" s="443"/>
      <c r="E188" s="443"/>
      <c r="F188" s="443"/>
      <c r="G188" s="443"/>
      <c r="H188" s="443"/>
      <c r="I188" s="443"/>
      <c r="J188" s="444"/>
    </row>
    <row r="189" spans="1:10" x14ac:dyDescent="0.2">
      <c r="A189" s="326"/>
      <c r="B189" s="445"/>
      <c r="C189" s="445"/>
      <c r="D189" s="445"/>
      <c r="E189" s="445"/>
      <c r="F189" s="445"/>
      <c r="G189" s="445"/>
      <c r="H189" s="445"/>
      <c r="I189" s="445"/>
      <c r="J189" s="446"/>
    </row>
    <row r="190" spans="1:10" x14ac:dyDescent="0.2">
      <c r="A190" s="447"/>
      <c r="B190" s="448"/>
      <c r="C190" s="448"/>
      <c r="D190" s="448"/>
      <c r="E190" s="448"/>
      <c r="F190" s="448"/>
      <c r="G190" s="448"/>
      <c r="H190" s="448"/>
      <c r="I190" s="448"/>
      <c r="J190" s="449"/>
    </row>
    <row r="191" spans="1:10" x14ac:dyDescent="0.2">
      <c r="A191" s="447"/>
      <c r="B191" s="448"/>
      <c r="C191" s="448"/>
      <c r="D191" s="448"/>
      <c r="E191" s="448"/>
      <c r="F191" s="448"/>
      <c r="G191" s="448"/>
      <c r="H191" s="448"/>
      <c r="I191" s="448"/>
      <c r="J191" s="449"/>
    </row>
    <row r="192" spans="1:10" x14ac:dyDescent="0.2">
      <c r="A192" s="447"/>
      <c r="B192" s="448"/>
      <c r="C192" s="448"/>
      <c r="D192" s="448"/>
      <c r="E192" s="448"/>
      <c r="F192" s="448"/>
      <c r="G192" s="448"/>
      <c r="H192" s="448"/>
      <c r="I192" s="448"/>
      <c r="J192" s="449"/>
    </row>
    <row r="193" spans="1:10" x14ac:dyDescent="0.2">
      <c r="A193" s="447"/>
      <c r="B193" s="448"/>
      <c r="C193" s="448"/>
      <c r="D193" s="448"/>
      <c r="E193" s="448"/>
      <c r="F193" s="448"/>
      <c r="G193" s="448"/>
      <c r="H193" s="448"/>
      <c r="I193" s="448"/>
      <c r="J193" s="449"/>
    </row>
    <row r="194" spans="1:10" x14ac:dyDescent="0.2">
      <c r="A194" s="447"/>
      <c r="B194" s="448"/>
      <c r="C194" s="448"/>
      <c r="D194" s="448"/>
      <c r="E194" s="448"/>
      <c r="F194" s="448"/>
      <c r="G194" s="448"/>
      <c r="H194" s="448"/>
      <c r="I194" s="448"/>
      <c r="J194" s="449"/>
    </row>
    <row r="195" spans="1:10" x14ac:dyDescent="0.2">
      <c r="A195" s="447"/>
      <c r="B195" s="448"/>
      <c r="C195" s="448"/>
      <c r="D195" s="448"/>
      <c r="E195" s="448"/>
      <c r="F195" s="448"/>
      <c r="G195" s="448"/>
      <c r="H195" s="448"/>
      <c r="I195" s="448"/>
      <c r="J195" s="449"/>
    </row>
    <row r="196" spans="1:10" x14ac:dyDescent="0.2">
      <c r="A196" s="447"/>
      <c r="B196" s="448"/>
      <c r="C196" s="448"/>
      <c r="D196" s="448"/>
      <c r="E196" s="448"/>
      <c r="F196" s="448"/>
      <c r="G196" s="448"/>
      <c r="H196" s="448"/>
      <c r="I196" s="448"/>
      <c r="J196" s="449"/>
    </row>
    <row r="197" spans="1:10" x14ac:dyDescent="0.2">
      <c r="A197" s="447"/>
      <c r="B197" s="448"/>
      <c r="C197" s="448"/>
      <c r="D197" s="448"/>
      <c r="E197" s="448"/>
      <c r="F197" s="448"/>
      <c r="G197" s="448"/>
      <c r="H197" s="448"/>
      <c r="I197" s="448"/>
      <c r="J197" s="449"/>
    </row>
    <row r="198" spans="1:10" x14ac:dyDescent="0.2">
      <c r="A198" s="447"/>
      <c r="B198" s="448"/>
      <c r="C198" s="448"/>
      <c r="D198" s="448"/>
      <c r="E198" s="448"/>
      <c r="F198" s="448"/>
      <c r="G198" s="448"/>
      <c r="H198" s="448"/>
      <c r="I198" s="448"/>
      <c r="J198" s="449"/>
    </row>
    <row r="199" spans="1:10" x14ac:dyDescent="0.2">
      <c r="A199" s="447"/>
      <c r="B199" s="448"/>
      <c r="C199" s="448"/>
      <c r="D199" s="448"/>
      <c r="E199" s="448"/>
      <c r="F199" s="448"/>
      <c r="G199" s="448"/>
      <c r="H199" s="448"/>
      <c r="I199" s="448"/>
      <c r="J199" s="449"/>
    </row>
    <row r="200" spans="1:10" x14ac:dyDescent="0.2">
      <c r="A200" s="447"/>
      <c r="B200" s="448"/>
      <c r="C200" s="448"/>
      <c r="D200" s="448"/>
      <c r="E200" s="448"/>
      <c r="F200" s="448"/>
      <c r="G200" s="448"/>
      <c r="H200" s="448"/>
      <c r="I200" s="448"/>
      <c r="J200" s="449"/>
    </row>
    <row r="201" spans="1:10" x14ac:dyDescent="0.2">
      <c r="A201" s="447"/>
      <c r="B201" s="448"/>
      <c r="C201" s="448"/>
      <c r="D201" s="448"/>
      <c r="E201" s="448"/>
      <c r="F201" s="448"/>
      <c r="G201" s="448"/>
      <c r="H201" s="448"/>
      <c r="I201" s="448"/>
      <c r="J201" s="449"/>
    </row>
    <row r="202" spans="1:10" x14ac:dyDescent="0.2">
      <c r="A202" s="447"/>
      <c r="B202" s="448"/>
      <c r="C202" s="448"/>
      <c r="D202" s="448"/>
      <c r="E202" s="448"/>
      <c r="F202" s="448"/>
      <c r="G202" s="448"/>
      <c r="H202" s="448"/>
      <c r="I202" s="448"/>
      <c r="J202" s="449"/>
    </row>
    <row r="203" spans="1:10" x14ac:dyDescent="0.2">
      <c r="A203" s="447"/>
      <c r="B203" s="448"/>
      <c r="C203" s="448"/>
      <c r="D203" s="448"/>
      <c r="E203" s="448"/>
      <c r="F203" s="448"/>
      <c r="G203" s="448"/>
      <c r="H203" s="448"/>
      <c r="I203" s="448"/>
      <c r="J203" s="449"/>
    </row>
    <row r="204" spans="1:10" x14ac:dyDescent="0.2">
      <c r="A204" s="447"/>
      <c r="B204" s="448"/>
      <c r="C204" s="448"/>
      <c r="D204" s="448"/>
      <c r="E204" s="448"/>
      <c r="F204" s="448"/>
      <c r="G204" s="448"/>
      <c r="H204" s="448"/>
      <c r="I204" s="448"/>
      <c r="J204" s="449"/>
    </row>
    <row r="205" spans="1:10" x14ac:dyDescent="0.2">
      <c r="A205" s="447"/>
      <c r="B205" s="448"/>
      <c r="C205" s="448"/>
      <c r="D205" s="448"/>
      <c r="E205" s="448"/>
      <c r="F205" s="448"/>
      <c r="G205" s="448"/>
      <c r="H205" s="448"/>
      <c r="I205" s="448"/>
      <c r="J205" s="449"/>
    </row>
    <row r="206" spans="1:10" x14ac:dyDescent="0.2">
      <c r="A206" s="447"/>
      <c r="B206" s="448"/>
      <c r="C206" s="448"/>
      <c r="D206" s="448"/>
      <c r="E206" s="448"/>
      <c r="F206" s="448"/>
      <c r="G206" s="448"/>
      <c r="H206" s="448"/>
      <c r="I206" s="448"/>
      <c r="J206" s="449"/>
    </row>
    <row r="207" spans="1:10" x14ac:dyDescent="0.2">
      <c r="A207" s="447"/>
      <c r="B207" s="448"/>
      <c r="C207" s="448"/>
      <c r="D207" s="448"/>
      <c r="E207" s="448"/>
      <c r="F207" s="448"/>
      <c r="G207" s="448"/>
      <c r="H207" s="448"/>
      <c r="I207" s="448"/>
      <c r="J207" s="449"/>
    </row>
    <row r="208" spans="1:10" x14ac:dyDescent="0.2">
      <c r="A208" s="447"/>
      <c r="B208" s="448"/>
      <c r="C208" s="448"/>
      <c r="D208" s="448"/>
      <c r="E208" s="448"/>
      <c r="F208" s="448"/>
      <c r="G208" s="448"/>
      <c r="H208" s="448"/>
      <c r="I208" s="448"/>
      <c r="J208" s="449"/>
    </row>
    <row r="209" spans="1:10" x14ac:dyDescent="0.2">
      <c r="A209" s="447"/>
      <c r="B209" s="448"/>
      <c r="C209" s="448"/>
      <c r="D209" s="448"/>
      <c r="E209" s="448"/>
      <c r="F209" s="448"/>
      <c r="G209" s="448"/>
      <c r="H209" s="448"/>
      <c r="I209" s="448"/>
      <c r="J209" s="449"/>
    </row>
    <row r="210" spans="1:10" x14ac:dyDescent="0.2">
      <c r="A210" s="447"/>
      <c r="B210" s="448"/>
      <c r="C210" s="448"/>
      <c r="D210" s="448"/>
      <c r="E210" s="448"/>
      <c r="F210" s="448"/>
      <c r="G210" s="448"/>
      <c r="H210" s="448"/>
      <c r="I210" s="448"/>
      <c r="J210" s="449"/>
    </row>
    <row r="211" spans="1:10" x14ac:dyDescent="0.2">
      <c r="A211" s="447"/>
      <c r="B211" s="448"/>
      <c r="C211" s="448"/>
      <c r="D211" s="448"/>
      <c r="E211" s="448"/>
      <c r="F211" s="448"/>
      <c r="G211" s="448"/>
      <c r="H211" s="448"/>
      <c r="I211" s="448"/>
      <c r="J211" s="449"/>
    </row>
    <row r="212" spans="1:10" x14ac:dyDescent="0.2">
      <c r="A212" s="447"/>
      <c r="B212" s="448"/>
      <c r="C212" s="448"/>
      <c r="D212" s="448"/>
      <c r="E212" s="448"/>
      <c r="F212" s="448"/>
      <c r="G212" s="448"/>
      <c r="H212" s="448"/>
      <c r="I212" s="448"/>
      <c r="J212" s="449"/>
    </row>
    <row r="213" spans="1:10" x14ac:dyDescent="0.2">
      <c r="A213" s="447"/>
      <c r="B213" s="448"/>
      <c r="C213" s="448"/>
      <c r="D213" s="448"/>
      <c r="E213" s="448"/>
      <c r="F213" s="448"/>
      <c r="G213" s="448"/>
      <c r="H213" s="448"/>
      <c r="I213" s="448"/>
      <c r="J213" s="449"/>
    </row>
    <row r="214" spans="1:10" x14ac:dyDescent="0.2">
      <c r="A214" s="447"/>
      <c r="B214" s="448"/>
      <c r="C214" s="448"/>
      <c r="D214" s="448"/>
      <c r="E214" s="448"/>
      <c r="F214" s="448"/>
      <c r="G214" s="448"/>
      <c r="H214" s="448"/>
      <c r="I214" s="448"/>
      <c r="J214" s="449"/>
    </row>
    <row r="215" spans="1:10" x14ac:dyDescent="0.2">
      <c r="A215" s="447"/>
      <c r="B215" s="448"/>
      <c r="C215" s="448"/>
      <c r="D215" s="448"/>
      <c r="E215" s="448"/>
      <c r="F215" s="448"/>
      <c r="G215" s="448"/>
      <c r="H215" s="448"/>
      <c r="I215" s="448"/>
      <c r="J215" s="449"/>
    </row>
    <row r="216" spans="1:10" x14ac:dyDescent="0.2">
      <c r="A216" s="447"/>
      <c r="B216" s="448"/>
      <c r="C216" s="448"/>
      <c r="D216" s="448"/>
      <c r="E216" s="448"/>
      <c r="F216" s="448"/>
      <c r="G216" s="448"/>
      <c r="H216" s="448"/>
      <c r="I216" s="448"/>
      <c r="J216" s="449"/>
    </row>
    <row r="217" spans="1:10" x14ac:dyDescent="0.2">
      <c r="A217" s="447"/>
      <c r="B217" s="448"/>
      <c r="C217" s="448"/>
      <c r="D217" s="448"/>
      <c r="E217" s="448"/>
      <c r="F217" s="448"/>
      <c r="G217" s="448"/>
      <c r="H217" s="448"/>
      <c r="I217" s="448"/>
      <c r="J217" s="449"/>
    </row>
    <row r="218" spans="1:10" x14ac:dyDescent="0.2">
      <c r="A218" s="447"/>
      <c r="B218" s="448"/>
      <c r="C218" s="448"/>
      <c r="D218" s="448"/>
      <c r="E218" s="448"/>
      <c r="F218" s="448"/>
      <c r="G218" s="448"/>
      <c r="H218" s="448"/>
      <c r="I218" s="448"/>
      <c r="J218" s="449"/>
    </row>
    <row r="219" spans="1:10" x14ac:dyDescent="0.2">
      <c r="A219" s="447"/>
      <c r="B219" s="448"/>
      <c r="C219" s="448"/>
      <c r="D219" s="448"/>
      <c r="E219" s="448"/>
      <c r="F219" s="448"/>
      <c r="G219" s="448"/>
      <c r="H219" s="448"/>
      <c r="I219" s="448"/>
      <c r="J219" s="449"/>
    </row>
    <row r="220" spans="1:10" x14ac:dyDescent="0.2">
      <c r="A220" s="450"/>
      <c r="B220" s="451"/>
      <c r="C220" s="451"/>
      <c r="D220" s="451"/>
      <c r="E220" s="451"/>
      <c r="F220" s="451"/>
      <c r="G220" s="451"/>
      <c r="H220" s="451"/>
      <c r="I220" s="451"/>
      <c r="J220" s="452"/>
    </row>
    <row r="222" spans="1:10" ht="15.75" x14ac:dyDescent="0.25">
      <c r="A222" s="384" t="s">
        <v>848</v>
      </c>
      <c r="B222" s="385"/>
      <c r="C222" s="385"/>
      <c r="D222" s="385"/>
      <c r="E222" s="385"/>
      <c r="F222" s="385"/>
      <c r="G222" s="385"/>
      <c r="H222" s="382" t="str">
        <f>'CONTACT INFORMATION'!$A$24</f>
        <v>San Bernardino</v>
      </c>
      <c r="I222" s="382"/>
      <c r="J222" s="383"/>
    </row>
    <row r="223" spans="1:10" x14ac:dyDescent="0.2">
      <c r="A223" s="163"/>
      <c r="B223" s="163"/>
      <c r="C223" s="163"/>
      <c r="D223" s="163"/>
      <c r="E223" s="163"/>
      <c r="F223" s="163"/>
      <c r="G223" s="163"/>
      <c r="H223" s="163"/>
      <c r="I223" s="163"/>
      <c r="J223" s="163"/>
    </row>
    <row r="224" spans="1:10" ht="15" x14ac:dyDescent="0.25">
      <c r="A224" s="476" t="s">
        <v>882</v>
      </c>
      <c r="B224" s="477"/>
      <c r="C224" s="477"/>
      <c r="D224" s="477"/>
      <c r="E224" s="477"/>
      <c r="F224" s="477"/>
      <c r="G224" s="477"/>
      <c r="H224" s="477"/>
      <c r="I224" s="477"/>
      <c r="J224" s="478"/>
    </row>
    <row r="225" spans="1:10" x14ac:dyDescent="0.2">
      <c r="A225" s="479" t="s">
        <v>854</v>
      </c>
      <c r="B225" s="480"/>
      <c r="C225" s="480"/>
      <c r="D225" s="481"/>
      <c r="E225" s="482"/>
      <c r="F225" s="483"/>
      <c r="G225" s="483"/>
      <c r="H225" s="483"/>
      <c r="I225" s="483"/>
      <c r="J225" s="484"/>
    </row>
    <row r="226" spans="1:10" x14ac:dyDescent="0.2">
      <c r="A226" s="488" t="s">
        <v>853</v>
      </c>
      <c r="B226" s="489"/>
      <c r="C226" s="489"/>
      <c r="D226" s="490"/>
      <c r="E226" s="485"/>
      <c r="F226" s="486"/>
      <c r="G226" s="486"/>
      <c r="H226" s="486"/>
      <c r="I226" s="486"/>
      <c r="J226" s="487"/>
    </row>
    <row r="227" spans="1:10" x14ac:dyDescent="0.2">
      <c r="A227" s="491" t="s">
        <v>808</v>
      </c>
      <c r="B227" s="492"/>
      <c r="C227" s="492"/>
      <c r="D227" s="493"/>
      <c r="E227" s="567"/>
      <c r="F227" s="568"/>
      <c r="G227" s="568"/>
      <c r="H227" s="568"/>
      <c r="I227" s="568"/>
      <c r="J227" s="569"/>
    </row>
    <row r="228" spans="1:10" x14ac:dyDescent="0.2">
      <c r="A228" s="157"/>
      <c r="B228" s="207"/>
      <c r="C228" s="207"/>
      <c r="D228" s="207"/>
      <c r="E228" s="497" t="s">
        <v>535</v>
      </c>
      <c r="F228" s="498"/>
      <c r="G228" s="497" t="s">
        <v>533</v>
      </c>
      <c r="H228" s="498"/>
      <c r="I228" s="499" t="s">
        <v>849</v>
      </c>
      <c r="J228" s="500"/>
    </row>
    <row r="229" spans="1:10" x14ac:dyDescent="0.2">
      <c r="A229" s="465" t="s">
        <v>527</v>
      </c>
      <c r="B229" s="466"/>
      <c r="C229" s="466"/>
      <c r="D229" s="467"/>
      <c r="E229" s="474"/>
      <c r="F229" s="474"/>
      <c r="G229" s="474"/>
      <c r="H229" s="474"/>
      <c r="I229" s="475"/>
      <c r="J229" s="475"/>
    </row>
    <row r="230" spans="1:10" x14ac:dyDescent="0.2">
      <c r="A230" s="470" t="s">
        <v>528</v>
      </c>
      <c r="B230" s="471"/>
      <c r="C230" s="471"/>
      <c r="D230" s="472"/>
      <c r="E230" s="456"/>
      <c r="F230" s="456"/>
      <c r="G230" s="457"/>
      <c r="H230" s="457"/>
      <c r="I230" s="473"/>
      <c r="J230" s="473"/>
    </row>
    <row r="231" spans="1:10" x14ac:dyDescent="0.2">
      <c r="A231" s="465" t="s">
        <v>529</v>
      </c>
      <c r="B231" s="466"/>
      <c r="C231" s="466"/>
      <c r="D231" s="467"/>
      <c r="E231" s="474"/>
      <c r="F231" s="474"/>
      <c r="G231" s="474"/>
      <c r="H231" s="474"/>
      <c r="I231" s="475"/>
      <c r="J231" s="475"/>
    </row>
    <row r="232" spans="1:10" x14ac:dyDescent="0.2">
      <c r="A232" s="470" t="s">
        <v>530</v>
      </c>
      <c r="B232" s="471"/>
      <c r="C232" s="471"/>
      <c r="D232" s="472"/>
      <c r="E232" s="456"/>
      <c r="F232" s="456"/>
      <c r="G232" s="457"/>
      <c r="H232" s="457"/>
      <c r="I232" s="473"/>
      <c r="J232" s="473"/>
    </row>
    <row r="233" spans="1:10" x14ac:dyDescent="0.2">
      <c r="A233" s="465" t="s">
        <v>531</v>
      </c>
      <c r="B233" s="466"/>
      <c r="C233" s="466"/>
      <c r="D233" s="467"/>
      <c r="E233" s="474"/>
      <c r="F233" s="474"/>
      <c r="G233" s="474"/>
      <c r="H233" s="474"/>
      <c r="I233" s="475"/>
      <c r="J233" s="475"/>
    </row>
    <row r="234" spans="1:10" x14ac:dyDescent="0.2">
      <c r="A234" s="470" t="s">
        <v>532</v>
      </c>
      <c r="B234" s="471"/>
      <c r="C234" s="471"/>
      <c r="D234" s="472"/>
      <c r="E234" s="456"/>
      <c r="F234" s="456"/>
      <c r="G234" s="457"/>
      <c r="H234" s="457"/>
      <c r="I234" s="473"/>
      <c r="J234" s="473"/>
    </row>
    <row r="235" spans="1:10" x14ac:dyDescent="0.2">
      <c r="A235" s="465" t="s">
        <v>537</v>
      </c>
      <c r="B235" s="466"/>
      <c r="C235" s="466"/>
      <c r="D235" s="467"/>
      <c r="E235" s="468"/>
      <c r="F235" s="468"/>
      <c r="G235" s="468"/>
      <c r="H235" s="468"/>
      <c r="I235" s="469"/>
      <c r="J235" s="469"/>
    </row>
    <row r="236" spans="1:10" x14ac:dyDescent="0.2">
      <c r="A236" s="453"/>
      <c r="B236" s="454"/>
      <c r="C236" s="454"/>
      <c r="D236" s="455"/>
      <c r="E236" s="456"/>
      <c r="F236" s="456"/>
      <c r="G236" s="457"/>
      <c r="H236" s="457"/>
      <c r="I236" s="457"/>
      <c r="J236" s="457"/>
    </row>
    <row r="237" spans="1:10" x14ac:dyDescent="0.2">
      <c r="A237" s="453"/>
      <c r="B237" s="454"/>
      <c r="C237" s="454"/>
      <c r="D237" s="455"/>
      <c r="E237" s="456"/>
      <c r="F237" s="456"/>
      <c r="G237" s="457"/>
      <c r="H237" s="457"/>
      <c r="I237" s="457"/>
      <c r="J237" s="457"/>
    </row>
    <row r="238" spans="1:10" x14ac:dyDescent="0.2">
      <c r="A238" s="453"/>
      <c r="B238" s="454"/>
      <c r="C238" s="454"/>
      <c r="D238" s="455"/>
      <c r="E238" s="456"/>
      <c r="F238" s="456"/>
      <c r="G238" s="457"/>
      <c r="H238" s="457"/>
      <c r="I238" s="457"/>
      <c r="J238" s="457"/>
    </row>
    <row r="239" spans="1:10" x14ac:dyDescent="0.2">
      <c r="A239" s="458" t="s">
        <v>534</v>
      </c>
      <c r="B239" s="459"/>
      <c r="C239" s="459"/>
      <c r="D239" s="460"/>
      <c r="E239" s="461">
        <f>SUM(E229:E238)</f>
        <v>0</v>
      </c>
      <c r="F239" s="461"/>
      <c r="G239" s="461">
        <f>SUM(G229:G238)</f>
        <v>0</v>
      </c>
      <c r="H239" s="461"/>
      <c r="I239" s="461">
        <f>SUM(I229:I238)</f>
        <v>0</v>
      </c>
      <c r="J239" s="461"/>
    </row>
    <row r="240" spans="1:10" x14ac:dyDescent="0.2">
      <c r="A240" s="462" t="s">
        <v>861</v>
      </c>
      <c r="B240" s="463"/>
      <c r="C240" s="463"/>
      <c r="D240" s="463"/>
      <c r="E240" s="463"/>
      <c r="F240" s="463"/>
      <c r="G240" s="463"/>
      <c r="H240" s="463"/>
      <c r="I240" s="463"/>
      <c r="J240" s="464"/>
    </row>
    <row r="241" spans="1:10" x14ac:dyDescent="0.2">
      <c r="A241" s="439" t="s">
        <v>862</v>
      </c>
      <c r="B241" s="440"/>
      <c r="C241" s="440"/>
      <c r="D241" s="440"/>
      <c r="E241" s="440"/>
      <c r="F241" s="440"/>
      <c r="G241" s="440"/>
      <c r="H241" s="440"/>
      <c r="I241" s="440"/>
      <c r="J241" s="441"/>
    </row>
    <row r="242" spans="1:10" x14ac:dyDescent="0.2">
      <c r="A242" s="439" t="s">
        <v>863</v>
      </c>
      <c r="B242" s="440"/>
      <c r="C242" s="440"/>
      <c r="D242" s="440"/>
      <c r="E242" s="440"/>
      <c r="F242" s="440"/>
      <c r="G242" s="440"/>
      <c r="H242" s="440"/>
      <c r="I242" s="440"/>
      <c r="J242" s="441"/>
    </row>
    <row r="243" spans="1:10" x14ac:dyDescent="0.2">
      <c r="A243" s="442" t="s">
        <v>864</v>
      </c>
      <c r="B243" s="443"/>
      <c r="C243" s="443"/>
      <c r="D243" s="443"/>
      <c r="E243" s="443"/>
      <c r="F243" s="443"/>
      <c r="G243" s="443"/>
      <c r="H243" s="443"/>
      <c r="I243" s="443"/>
      <c r="J243" s="444"/>
    </row>
    <row r="244" spans="1:10" x14ac:dyDescent="0.2">
      <c r="A244" s="326"/>
      <c r="B244" s="445"/>
      <c r="C244" s="445"/>
      <c r="D244" s="445"/>
      <c r="E244" s="445"/>
      <c r="F244" s="445"/>
      <c r="G244" s="445"/>
      <c r="H244" s="445"/>
      <c r="I244" s="445"/>
      <c r="J244" s="446"/>
    </row>
    <row r="245" spans="1:10" x14ac:dyDescent="0.2">
      <c r="A245" s="447"/>
      <c r="B245" s="448"/>
      <c r="C245" s="448"/>
      <c r="D245" s="448"/>
      <c r="E245" s="448"/>
      <c r="F245" s="448"/>
      <c r="G245" s="448"/>
      <c r="H245" s="448"/>
      <c r="I245" s="448"/>
      <c r="J245" s="449"/>
    </row>
    <row r="246" spans="1:10" x14ac:dyDescent="0.2">
      <c r="A246" s="447"/>
      <c r="B246" s="448"/>
      <c r="C246" s="448"/>
      <c r="D246" s="448"/>
      <c r="E246" s="448"/>
      <c r="F246" s="448"/>
      <c r="G246" s="448"/>
      <c r="H246" s="448"/>
      <c r="I246" s="448"/>
      <c r="J246" s="449"/>
    </row>
    <row r="247" spans="1:10" x14ac:dyDescent="0.2">
      <c r="A247" s="447"/>
      <c r="B247" s="448"/>
      <c r="C247" s="448"/>
      <c r="D247" s="448"/>
      <c r="E247" s="448"/>
      <c r="F247" s="448"/>
      <c r="G247" s="448"/>
      <c r="H247" s="448"/>
      <c r="I247" s="448"/>
      <c r="J247" s="449"/>
    </row>
    <row r="248" spans="1:10" x14ac:dyDescent="0.2">
      <c r="A248" s="447"/>
      <c r="B248" s="448"/>
      <c r="C248" s="448"/>
      <c r="D248" s="448"/>
      <c r="E248" s="448"/>
      <c r="F248" s="448"/>
      <c r="G248" s="448"/>
      <c r="H248" s="448"/>
      <c r="I248" s="448"/>
      <c r="J248" s="449"/>
    </row>
    <row r="249" spans="1:10" x14ac:dyDescent="0.2">
      <c r="A249" s="447"/>
      <c r="B249" s="448"/>
      <c r="C249" s="448"/>
      <c r="D249" s="448"/>
      <c r="E249" s="448"/>
      <c r="F249" s="448"/>
      <c r="G249" s="448"/>
      <c r="H249" s="448"/>
      <c r="I249" s="448"/>
      <c r="J249" s="449"/>
    </row>
    <row r="250" spans="1:10" x14ac:dyDescent="0.2">
      <c r="A250" s="447"/>
      <c r="B250" s="448"/>
      <c r="C250" s="448"/>
      <c r="D250" s="448"/>
      <c r="E250" s="448"/>
      <c r="F250" s="448"/>
      <c r="G250" s="448"/>
      <c r="H250" s="448"/>
      <c r="I250" s="448"/>
      <c r="J250" s="449"/>
    </row>
    <row r="251" spans="1:10" x14ac:dyDescent="0.2">
      <c r="A251" s="447"/>
      <c r="B251" s="448"/>
      <c r="C251" s="448"/>
      <c r="D251" s="448"/>
      <c r="E251" s="448"/>
      <c r="F251" s="448"/>
      <c r="G251" s="448"/>
      <c r="H251" s="448"/>
      <c r="I251" s="448"/>
      <c r="J251" s="449"/>
    </row>
    <row r="252" spans="1:10" x14ac:dyDescent="0.2">
      <c r="A252" s="447"/>
      <c r="B252" s="448"/>
      <c r="C252" s="448"/>
      <c r="D252" s="448"/>
      <c r="E252" s="448"/>
      <c r="F252" s="448"/>
      <c r="G252" s="448"/>
      <c r="H252" s="448"/>
      <c r="I252" s="448"/>
      <c r="J252" s="449"/>
    </row>
    <row r="253" spans="1:10" x14ac:dyDescent="0.2">
      <c r="A253" s="447"/>
      <c r="B253" s="448"/>
      <c r="C253" s="448"/>
      <c r="D253" s="448"/>
      <c r="E253" s="448"/>
      <c r="F253" s="448"/>
      <c r="G253" s="448"/>
      <c r="H253" s="448"/>
      <c r="I253" s="448"/>
      <c r="J253" s="449"/>
    </row>
    <row r="254" spans="1:10" x14ac:dyDescent="0.2">
      <c r="A254" s="447"/>
      <c r="B254" s="448"/>
      <c r="C254" s="448"/>
      <c r="D254" s="448"/>
      <c r="E254" s="448"/>
      <c r="F254" s="448"/>
      <c r="G254" s="448"/>
      <c r="H254" s="448"/>
      <c r="I254" s="448"/>
      <c r="J254" s="449"/>
    </row>
    <row r="255" spans="1:10" x14ac:dyDescent="0.2">
      <c r="A255" s="447"/>
      <c r="B255" s="448"/>
      <c r="C255" s="448"/>
      <c r="D255" s="448"/>
      <c r="E255" s="448"/>
      <c r="F255" s="448"/>
      <c r="G255" s="448"/>
      <c r="H255" s="448"/>
      <c r="I255" s="448"/>
      <c r="J255" s="449"/>
    </row>
    <row r="256" spans="1:10" x14ac:dyDescent="0.2">
      <c r="A256" s="447"/>
      <c r="B256" s="448"/>
      <c r="C256" s="448"/>
      <c r="D256" s="448"/>
      <c r="E256" s="448"/>
      <c r="F256" s="448"/>
      <c r="G256" s="448"/>
      <c r="H256" s="448"/>
      <c r="I256" s="448"/>
      <c r="J256" s="449"/>
    </row>
    <row r="257" spans="1:10" x14ac:dyDescent="0.2">
      <c r="A257" s="447"/>
      <c r="B257" s="448"/>
      <c r="C257" s="448"/>
      <c r="D257" s="448"/>
      <c r="E257" s="448"/>
      <c r="F257" s="448"/>
      <c r="G257" s="448"/>
      <c r="H257" s="448"/>
      <c r="I257" s="448"/>
      <c r="J257" s="449"/>
    </row>
    <row r="258" spans="1:10" x14ac:dyDescent="0.2">
      <c r="A258" s="447"/>
      <c r="B258" s="448"/>
      <c r="C258" s="448"/>
      <c r="D258" s="448"/>
      <c r="E258" s="448"/>
      <c r="F258" s="448"/>
      <c r="G258" s="448"/>
      <c r="H258" s="448"/>
      <c r="I258" s="448"/>
      <c r="J258" s="449"/>
    </row>
    <row r="259" spans="1:10" x14ac:dyDescent="0.2">
      <c r="A259" s="447"/>
      <c r="B259" s="448"/>
      <c r="C259" s="448"/>
      <c r="D259" s="448"/>
      <c r="E259" s="448"/>
      <c r="F259" s="448"/>
      <c r="G259" s="448"/>
      <c r="H259" s="448"/>
      <c r="I259" s="448"/>
      <c r="J259" s="449"/>
    </row>
    <row r="260" spans="1:10" x14ac:dyDescent="0.2">
      <c r="A260" s="447"/>
      <c r="B260" s="448"/>
      <c r="C260" s="448"/>
      <c r="D260" s="448"/>
      <c r="E260" s="448"/>
      <c r="F260" s="448"/>
      <c r="G260" s="448"/>
      <c r="H260" s="448"/>
      <c r="I260" s="448"/>
      <c r="J260" s="449"/>
    </row>
    <row r="261" spans="1:10" x14ac:dyDescent="0.2">
      <c r="A261" s="447"/>
      <c r="B261" s="448"/>
      <c r="C261" s="448"/>
      <c r="D261" s="448"/>
      <c r="E261" s="448"/>
      <c r="F261" s="448"/>
      <c r="G261" s="448"/>
      <c r="H261" s="448"/>
      <c r="I261" s="448"/>
      <c r="J261" s="449"/>
    </row>
    <row r="262" spans="1:10" x14ac:dyDescent="0.2">
      <c r="A262" s="447"/>
      <c r="B262" s="448"/>
      <c r="C262" s="448"/>
      <c r="D262" s="448"/>
      <c r="E262" s="448"/>
      <c r="F262" s="448"/>
      <c r="G262" s="448"/>
      <c r="H262" s="448"/>
      <c r="I262" s="448"/>
      <c r="J262" s="449"/>
    </row>
    <row r="263" spans="1:10" x14ac:dyDescent="0.2">
      <c r="A263" s="447"/>
      <c r="B263" s="448"/>
      <c r="C263" s="448"/>
      <c r="D263" s="448"/>
      <c r="E263" s="448"/>
      <c r="F263" s="448"/>
      <c r="G263" s="448"/>
      <c r="H263" s="448"/>
      <c r="I263" s="448"/>
      <c r="J263" s="449"/>
    </row>
    <row r="264" spans="1:10" x14ac:dyDescent="0.2">
      <c r="A264" s="447"/>
      <c r="B264" s="448"/>
      <c r="C264" s="448"/>
      <c r="D264" s="448"/>
      <c r="E264" s="448"/>
      <c r="F264" s="448"/>
      <c r="G264" s="448"/>
      <c r="H264" s="448"/>
      <c r="I264" s="448"/>
      <c r="J264" s="449"/>
    </row>
    <row r="265" spans="1:10" x14ac:dyDescent="0.2">
      <c r="A265" s="447"/>
      <c r="B265" s="448"/>
      <c r="C265" s="448"/>
      <c r="D265" s="448"/>
      <c r="E265" s="448"/>
      <c r="F265" s="448"/>
      <c r="G265" s="448"/>
      <c r="H265" s="448"/>
      <c r="I265" s="448"/>
      <c r="J265" s="449"/>
    </row>
    <row r="266" spans="1:10" x14ac:dyDescent="0.2">
      <c r="A266" s="447"/>
      <c r="B266" s="448"/>
      <c r="C266" s="448"/>
      <c r="D266" s="448"/>
      <c r="E266" s="448"/>
      <c r="F266" s="448"/>
      <c r="G266" s="448"/>
      <c r="H266" s="448"/>
      <c r="I266" s="448"/>
      <c r="J266" s="449"/>
    </row>
    <row r="267" spans="1:10" x14ac:dyDescent="0.2">
      <c r="A267" s="447"/>
      <c r="B267" s="448"/>
      <c r="C267" s="448"/>
      <c r="D267" s="448"/>
      <c r="E267" s="448"/>
      <c r="F267" s="448"/>
      <c r="G267" s="448"/>
      <c r="H267" s="448"/>
      <c r="I267" s="448"/>
      <c r="J267" s="449"/>
    </row>
    <row r="268" spans="1:10" x14ac:dyDescent="0.2">
      <c r="A268" s="447"/>
      <c r="B268" s="448"/>
      <c r="C268" s="448"/>
      <c r="D268" s="448"/>
      <c r="E268" s="448"/>
      <c r="F268" s="448"/>
      <c r="G268" s="448"/>
      <c r="H268" s="448"/>
      <c r="I268" s="448"/>
      <c r="J268" s="449"/>
    </row>
    <row r="269" spans="1:10" x14ac:dyDescent="0.2">
      <c r="A269" s="447"/>
      <c r="B269" s="448"/>
      <c r="C269" s="448"/>
      <c r="D269" s="448"/>
      <c r="E269" s="448"/>
      <c r="F269" s="448"/>
      <c r="G269" s="448"/>
      <c r="H269" s="448"/>
      <c r="I269" s="448"/>
      <c r="J269" s="449"/>
    </row>
    <row r="270" spans="1:10" x14ac:dyDescent="0.2">
      <c r="A270" s="447"/>
      <c r="B270" s="448"/>
      <c r="C270" s="448"/>
      <c r="D270" s="448"/>
      <c r="E270" s="448"/>
      <c r="F270" s="448"/>
      <c r="G270" s="448"/>
      <c r="H270" s="448"/>
      <c r="I270" s="448"/>
      <c r="J270" s="449"/>
    </row>
    <row r="271" spans="1:10" x14ac:dyDescent="0.2">
      <c r="A271" s="447"/>
      <c r="B271" s="448"/>
      <c r="C271" s="448"/>
      <c r="D271" s="448"/>
      <c r="E271" s="448"/>
      <c r="F271" s="448"/>
      <c r="G271" s="448"/>
      <c r="H271" s="448"/>
      <c r="I271" s="448"/>
      <c r="J271" s="449"/>
    </row>
    <row r="272" spans="1:10" x14ac:dyDescent="0.2">
      <c r="A272" s="447"/>
      <c r="B272" s="448"/>
      <c r="C272" s="448"/>
      <c r="D272" s="448"/>
      <c r="E272" s="448"/>
      <c r="F272" s="448"/>
      <c r="G272" s="448"/>
      <c r="H272" s="448"/>
      <c r="I272" s="448"/>
      <c r="J272" s="449"/>
    </row>
    <row r="273" spans="1:10" x14ac:dyDescent="0.2">
      <c r="A273" s="447"/>
      <c r="B273" s="448"/>
      <c r="C273" s="448"/>
      <c r="D273" s="448"/>
      <c r="E273" s="448"/>
      <c r="F273" s="448"/>
      <c r="G273" s="448"/>
      <c r="H273" s="448"/>
      <c r="I273" s="448"/>
      <c r="J273" s="449"/>
    </row>
    <row r="274" spans="1:10" x14ac:dyDescent="0.2">
      <c r="A274" s="447"/>
      <c r="B274" s="448"/>
      <c r="C274" s="448"/>
      <c r="D274" s="448"/>
      <c r="E274" s="448"/>
      <c r="F274" s="448"/>
      <c r="G274" s="448"/>
      <c r="H274" s="448"/>
      <c r="I274" s="448"/>
      <c r="J274" s="449"/>
    </row>
    <row r="275" spans="1:10" x14ac:dyDescent="0.2">
      <c r="A275" s="450"/>
      <c r="B275" s="451"/>
      <c r="C275" s="451"/>
      <c r="D275" s="451"/>
      <c r="E275" s="451"/>
      <c r="F275" s="451"/>
      <c r="G275" s="451"/>
      <c r="H275" s="451"/>
      <c r="I275" s="451"/>
      <c r="J275" s="452"/>
    </row>
    <row r="277" spans="1:10" ht="15.75" x14ac:dyDescent="0.25">
      <c r="A277" s="384" t="s">
        <v>848</v>
      </c>
      <c r="B277" s="385"/>
      <c r="C277" s="385"/>
      <c r="D277" s="385"/>
      <c r="E277" s="385"/>
      <c r="F277" s="385"/>
      <c r="G277" s="385"/>
      <c r="H277" s="382" t="str">
        <f>'CONTACT INFORMATION'!$A$24</f>
        <v>San Bernardino</v>
      </c>
      <c r="I277" s="382"/>
      <c r="J277" s="383"/>
    </row>
    <row r="278" spans="1:10" ht="15.75" x14ac:dyDescent="0.25">
      <c r="A278" s="57"/>
      <c r="B278" s="57"/>
      <c r="C278" s="57"/>
      <c r="D278" s="57"/>
      <c r="E278" s="57"/>
      <c r="F278" s="57"/>
      <c r="G278" s="57"/>
      <c r="H278" s="57"/>
      <c r="I278" s="57"/>
      <c r="J278" s="57"/>
    </row>
    <row r="279" spans="1:10" ht="15" x14ac:dyDescent="0.25">
      <c r="A279" s="476" t="s">
        <v>902</v>
      </c>
      <c r="B279" s="477"/>
      <c r="C279" s="477"/>
      <c r="D279" s="477"/>
      <c r="E279" s="477"/>
      <c r="F279" s="477"/>
      <c r="G279" s="477"/>
      <c r="H279" s="477"/>
      <c r="I279" s="477"/>
      <c r="J279" s="478"/>
    </row>
    <row r="280" spans="1:10" ht="13.15" customHeight="1" x14ac:dyDescent="0.2">
      <c r="A280" s="479" t="s">
        <v>854</v>
      </c>
      <c r="B280" s="523"/>
      <c r="C280" s="523"/>
      <c r="D280" s="524"/>
      <c r="E280" s="482"/>
      <c r="F280" s="483"/>
      <c r="G280" s="483"/>
      <c r="H280" s="483"/>
      <c r="I280" s="483"/>
      <c r="J280" s="484"/>
    </row>
    <row r="281" spans="1:10" ht="13.15" customHeight="1" x14ac:dyDescent="0.2">
      <c r="A281" s="488" t="s">
        <v>853</v>
      </c>
      <c r="B281" s="489"/>
      <c r="C281" s="489"/>
      <c r="D281" s="490"/>
      <c r="E281" s="485"/>
      <c r="F281" s="486"/>
      <c r="G281" s="486"/>
      <c r="H281" s="486"/>
      <c r="I281" s="486"/>
      <c r="J281" s="487"/>
    </row>
    <row r="282" spans="1:10" x14ac:dyDescent="0.2">
      <c r="A282" s="525" t="s">
        <v>808</v>
      </c>
      <c r="B282" s="526"/>
      <c r="C282" s="526"/>
      <c r="D282" s="527"/>
      <c r="E282" s="494"/>
      <c r="F282" s="495"/>
      <c r="G282" s="495"/>
      <c r="H282" s="495"/>
      <c r="I282" s="495"/>
      <c r="J282" s="496"/>
    </row>
    <row r="283" spans="1:10" ht="13.15" customHeight="1" x14ac:dyDescent="0.2">
      <c r="A283" s="58"/>
      <c r="B283" s="59"/>
      <c r="C283" s="59"/>
      <c r="D283" s="59"/>
      <c r="E283" s="564" t="s">
        <v>535</v>
      </c>
      <c r="F283" s="564"/>
      <c r="G283" s="564" t="s">
        <v>533</v>
      </c>
      <c r="H283" s="564"/>
      <c r="I283" s="565" t="s">
        <v>849</v>
      </c>
      <c r="J283" s="566"/>
    </row>
    <row r="284" spans="1:10" x14ac:dyDescent="0.2">
      <c r="A284" s="465" t="s">
        <v>527</v>
      </c>
      <c r="B284" s="466"/>
      <c r="C284" s="466"/>
      <c r="D284" s="467"/>
      <c r="E284" s="560"/>
      <c r="F284" s="561"/>
      <c r="G284" s="560"/>
      <c r="H284" s="561"/>
      <c r="I284" s="562"/>
      <c r="J284" s="563"/>
    </row>
    <row r="285" spans="1:10" x14ac:dyDescent="0.2">
      <c r="A285" s="470" t="s">
        <v>528</v>
      </c>
      <c r="B285" s="471"/>
      <c r="C285" s="471"/>
      <c r="D285" s="472"/>
      <c r="E285" s="548"/>
      <c r="F285" s="549"/>
      <c r="G285" s="550"/>
      <c r="H285" s="551"/>
      <c r="I285" s="554"/>
      <c r="J285" s="555"/>
    </row>
    <row r="286" spans="1:10" x14ac:dyDescent="0.2">
      <c r="A286" s="465" t="s">
        <v>529</v>
      </c>
      <c r="B286" s="466"/>
      <c r="C286" s="466"/>
      <c r="D286" s="467"/>
      <c r="E286" s="560"/>
      <c r="F286" s="561"/>
      <c r="G286" s="560"/>
      <c r="H286" s="561"/>
      <c r="I286" s="562"/>
      <c r="J286" s="563"/>
    </row>
    <row r="287" spans="1:10" x14ac:dyDescent="0.2">
      <c r="A287" s="470" t="s">
        <v>530</v>
      </c>
      <c r="B287" s="471"/>
      <c r="C287" s="471"/>
      <c r="D287" s="472"/>
      <c r="E287" s="548"/>
      <c r="F287" s="549"/>
      <c r="G287" s="550"/>
      <c r="H287" s="551"/>
      <c r="I287" s="554"/>
      <c r="J287" s="555"/>
    </row>
    <row r="288" spans="1:10" x14ac:dyDescent="0.2">
      <c r="A288" s="465" t="s">
        <v>531</v>
      </c>
      <c r="B288" s="466"/>
      <c r="C288" s="466"/>
      <c r="D288" s="467"/>
      <c r="E288" s="560"/>
      <c r="F288" s="561"/>
      <c r="G288" s="560"/>
      <c r="H288" s="561"/>
      <c r="I288" s="562"/>
      <c r="J288" s="563"/>
    </row>
    <row r="289" spans="1:10" x14ac:dyDescent="0.2">
      <c r="A289" s="470" t="s">
        <v>532</v>
      </c>
      <c r="B289" s="471"/>
      <c r="C289" s="471"/>
      <c r="D289" s="472"/>
      <c r="E289" s="548"/>
      <c r="F289" s="549"/>
      <c r="G289" s="550"/>
      <c r="H289" s="551"/>
      <c r="I289" s="554"/>
      <c r="J289" s="555"/>
    </row>
    <row r="290" spans="1:10" x14ac:dyDescent="0.2">
      <c r="A290" s="465" t="s">
        <v>537</v>
      </c>
      <c r="B290" s="466"/>
      <c r="C290" s="466"/>
      <c r="D290" s="467"/>
      <c r="E290" s="556"/>
      <c r="F290" s="557"/>
      <c r="G290" s="556"/>
      <c r="H290" s="557"/>
      <c r="I290" s="558"/>
      <c r="J290" s="559"/>
    </row>
    <row r="291" spans="1:10" x14ac:dyDescent="0.2">
      <c r="A291" s="453"/>
      <c r="B291" s="454"/>
      <c r="C291" s="454"/>
      <c r="D291" s="455"/>
      <c r="E291" s="548"/>
      <c r="F291" s="549"/>
      <c r="G291" s="550"/>
      <c r="H291" s="551"/>
      <c r="I291" s="550"/>
      <c r="J291" s="551"/>
    </row>
    <row r="292" spans="1:10" x14ac:dyDescent="0.2">
      <c r="A292" s="453"/>
      <c r="B292" s="454"/>
      <c r="C292" s="454"/>
      <c r="D292" s="455"/>
      <c r="E292" s="548"/>
      <c r="F292" s="549"/>
      <c r="G292" s="550"/>
      <c r="H292" s="551"/>
      <c r="I292" s="550"/>
      <c r="J292" s="551"/>
    </row>
    <row r="293" spans="1:10" x14ac:dyDescent="0.2">
      <c r="A293" s="453"/>
      <c r="B293" s="454"/>
      <c r="C293" s="454"/>
      <c r="D293" s="455"/>
      <c r="E293" s="548"/>
      <c r="F293" s="549"/>
      <c r="G293" s="550"/>
      <c r="H293" s="551"/>
      <c r="I293" s="550"/>
      <c r="J293" s="551"/>
    </row>
    <row r="294" spans="1:10" x14ac:dyDescent="0.2">
      <c r="A294" s="458" t="s">
        <v>534</v>
      </c>
      <c r="B294" s="459"/>
      <c r="C294" s="459"/>
      <c r="D294" s="460"/>
      <c r="E294" s="552">
        <f>SUM(E284:E293)</f>
        <v>0</v>
      </c>
      <c r="F294" s="553"/>
      <c r="G294" s="552">
        <f>SUM(G284:G293)</f>
        <v>0</v>
      </c>
      <c r="H294" s="553"/>
      <c r="I294" s="552">
        <f>SUM(I284:I293)</f>
        <v>0</v>
      </c>
      <c r="J294" s="553"/>
    </row>
    <row r="295" spans="1:10" ht="13.15" customHeight="1" x14ac:dyDescent="0.2">
      <c r="A295" s="462" t="s">
        <v>861</v>
      </c>
      <c r="B295" s="542"/>
      <c r="C295" s="542"/>
      <c r="D295" s="542"/>
      <c r="E295" s="542"/>
      <c r="F295" s="542"/>
      <c r="G295" s="542"/>
      <c r="H295" s="542"/>
      <c r="I295" s="542"/>
      <c r="J295" s="543"/>
    </row>
    <row r="296" spans="1:10" ht="13.15" customHeight="1" x14ac:dyDescent="0.2">
      <c r="A296" s="439" t="s">
        <v>862</v>
      </c>
      <c r="B296" s="544"/>
      <c r="C296" s="544"/>
      <c r="D296" s="544"/>
      <c r="E296" s="544"/>
      <c r="F296" s="544"/>
      <c r="G296" s="544"/>
      <c r="H296" s="544"/>
      <c r="I296" s="544"/>
      <c r="J296" s="545"/>
    </row>
    <row r="297" spans="1:10" ht="13.15" customHeight="1" x14ac:dyDescent="0.2">
      <c r="A297" s="439" t="s">
        <v>863</v>
      </c>
      <c r="B297" s="544"/>
      <c r="C297" s="544"/>
      <c r="D297" s="544"/>
      <c r="E297" s="544"/>
      <c r="F297" s="544"/>
      <c r="G297" s="544"/>
      <c r="H297" s="544"/>
      <c r="I297" s="544"/>
      <c r="J297" s="545"/>
    </row>
    <row r="298" spans="1:10" ht="13.15" customHeight="1" x14ac:dyDescent="0.2">
      <c r="A298" s="442" t="s">
        <v>864</v>
      </c>
      <c r="B298" s="546"/>
      <c r="C298" s="546"/>
      <c r="D298" s="546"/>
      <c r="E298" s="546"/>
      <c r="F298" s="546"/>
      <c r="G298" s="546"/>
      <c r="H298" s="546"/>
      <c r="I298" s="546"/>
      <c r="J298" s="547"/>
    </row>
    <row r="299" spans="1:10" ht="13.15" customHeight="1" x14ac:dyDescent="0.2">
      <c r="A299" s="528"/>
      <c r="B299" s="529"/>
      <c r="C299" s="529"/>
      <c r="D299" s="529"/>
      <c r="E299" s="529"/>
      <c r="F299" s="529"/>
      <c r="G299" s="529"/>
      <c r="H299" s="529"/>
      <c r="I299" s="529"/>
      <c r="J299" s="530"/>
    </row>
    <row r="300" spans="1:10" x14ac:dyDescent="0.2">
      <c r="A300" s="531"/>
      <c r="B300" s="532"/>
      <c r="C300" s="532"/>
      <c r="D300" s="532"/>
      <c r="E300" s="532"/>
      <c r="F300" s="532"/>
      <c r="G300" s="532"/>
      <c r="H300" s="532"/>
      <c r="I300" s="532"/>
      <c r="J300" s="533"/>
    </row>
    <row r="301" spans="1:10" x14ac:dyDescent="0.2">
      <c r="A301" s="531"/>
      <c r="B301" s="532"/>
      <c r="C301" s="532"/>
      <c r="D301" s="532"/>
      <c r="E301" s="532"/>
      <c r="F301" s="532"/>
      <c r="G301" s="532"/>
      <c r="H301" s="532"/>
      <c r="I301" s="532"/>
      <c r="J301" s="533"/>
    </row>
    <row r="302" spans="1:10" x14ac:dyDescent="0.2">
      <c r="A302" s="531"/>
      <c r="B302" s="532"/>
      <c r="C302" s="532"/>
      <c r="D302" s="532"/>
      <c r="E302" s="532"/>
      <c r="F302" s="532"/>
      <c r="G302" s="532"/>
      <c r="H302" s="532"/>
      <c r="I302" s="532"/>
      <c r="J302" s="533"/>
    </row>
    <row r="303" spans="1:10" x14ac:dyDescent="0.2">
      <c r="A303" s="531"/>
      <c r="B303" s="532"/>
      <c r="C303" s="532"/>
      <c r="D303" s="532"/>
      <c r="E303" s="532"/>
      <c r="F303" s="532"/>
      <c r="G303" s="532"/>
      <c r="H303" s="532"/>
      <c r="I303" s="532"/>
      <c r="J303" s="533"/>
    </row>
    <row r="304" spans="1:10" x14ac:dyDescent="0.2">
      <c r="A304" s="531"/>
      <c r="B304" s="532"/>
      <c r="C304" s="532"/>
      <c r="D304" s="532"/>
      <c r="E304" s="532"/>
      <c r="F304" s="532"/>
      <c r="G304" s="532"/>
      <c r="H304" s="532"/>
      <c r="I304" s="532"/>
      <c r="J304" s="533"/>
    </row>
    <row r="305" spans="1:10" x14ac:dyDescent="0.2">
      <c r="A305" s="531"/>
      <c r="B305" s="532"/>
      <c r="C305" s="532"/>
      <c r="D305" s="532"/>
      <c r="E305" s="532"/>
      <c r="F305" s="532"/>
      <c r="G305" s="532"/>
      <c r="H305" s="532"/>
      <c r="I305" s="532"/>
      <c r="J305" s="533"/>
    </row>
    <row r="306" spans="1:10" x14ac:dyDescent="0.2">
      <c r="A306" s="531"/>
      <c r="B306" s="532"/>
      <c r="C306" s="532"/>
      <c r="D306" s="532"/>
      <c r="E306" s="532"/>
      <c r="F306" s="532"/>
      <c r="G306" s="532"/>
      <c r="H306" s="532"/>
      <c r="I306" s="532"/>
      <c r="J306" s="533"/>
    </row>
    <row r="307" spans="1:10" x14ac:dyDescent="0.2">
      <c r="A307" s="531"/>
      <c r="B307" s="532"/>
      <c r="C307" s="532"/>
      <c r="D307" s="532"/>
      <c r="E307" s="532"/>
      <c r="F307" s="532"/>
      <c r="G307" s="532"/>
      <c r="H307" s="532"/>
      <c r="I307" s="532"/>
      <c r="J307" s="533"/>
    </row>
    <row r="308" spans="1:10" x14ac:dyDescent="0.2">
      <c r="A308" s="531"/>
      <c r="B308" s="532"/>
      <c r="C308" s="532"/>
      <c r="D308" s="532"/>
      <c r="E308" s="532"/>
      <c r="F308" s="532"/>
      <c r="G308" s="532"/>
      <c r="H308" s="532"/>
      <c r="I308" s="532"/>
      <c r="J308" s="533"/>
    </row>
    <row r="309" spans="1:10" x14ac:dyDescent="0.2">
      <c r="A309" s="531"/>
      <c r="B309" s="532"/>
      <c r="C309" s="532"/>
      <c r="D309" s="532"/>
      <c r="E309" s="532"/>
      <c r="F309" s="532"/>
      <c r="G309" s="532"/>
      <c r="H309" s="532"/>
      <c r="I309" s="532"/>
      <c r="J309" s="533"/>
    </row>
    <row r="310" spans="1:10" x14ac:dyDescent="0.2">
      <c r="A310" s="531"/>
      <c r="B310" s="532"/>
      <c r="C310" s="532"/>
      <c r="D310" s="532"/>
      <c r="E310" s="532"/>
      <c r="F310" s="532"/>
      <c r="G310" s="532"/>
      <c r="H310" s="532"/>
      <c r="I310" s="532"/>
      <c r="J310" s="533"/>
    </row>
    <row r="311" spans="1:10" x14ac:dyDescent="0.2">
      <c r="A311" s="531"/>
      <c r="B311" s="532"/>
      <c r="C311" s="532"/>
      <c r="D311" s="532"/>
      <c r="E311" s="532"/>
      <c r="F311" s="532"/>
      <c r="G311" s="532"/>
      <c r="H311" s="532"/>
      <c r="I311" s="532"/>
      <c r="J311" s="533"/>
    </row>
    <row r="312" spans="1:10" x14ac:dyDescent="0.2">
      <c r="A312" s="531"/>
      <c r="B312" s="532"/>
      <c r="C312" s="532"/>
      <c r="D312" s="532"/>
      <c r="E312" s="532"/>
      <c r="F312" s="532"/>
      <c r="G312" s="532"/>
      <c r="H312" s="532"/>
      <c r="I312" s="532"/>
      <c r="J312" s="533"/>
    </row>
    <row r="313" spans="1:10" x14ac:dyDescent="0.2">
      <c r="A313" s="531"/>
      <c r="B313" s="532"/>
      <c r="C313" s="532"/>
      <c r="D313" s="532"/>
      <c r="E313" s="532"/>
      <c r="F313" s="532"/>
      <c r="G313" s="532"/>
      <c r="H313" s="532"/>
      <c r="I313" s="532"/>
      <c r="J313" s="533"/>
    </row>
    <row r="314" spans="1:10" x14ac:dyDescent="0.2">
      <c r="A314" s="531"/>
      <c r="B314" s="532"/>
      <c r="C314" s="532"/>
      <c r="D314" s="532"/>
      <c r="E314" s="532"/>
      <c r="F314" s="532"/>
      <c r="G314" s="532"/>
      <c r="H314" s="532"/>
      <c r="I314" s="532"/>
      <c r="J314" s="533"/>
    </row>
    <row r="315" spans="1:10" x14ac:dyDescent="0.2">
      <c r="A315" s="531"/>
      <c r="B315" s="532"/>
      <c r="C315" s="532"/>
      <c r="D315" s="532"/>
      <c r="E315" s="532"/>
      <c r="F315" s="532"/>
      <c r="G315" s="532"/>
      <c r="H315" s="532"/>
      <c r="I315" s="532"/>
      <c r="J315" s="533"/>
    </row>
    <row r="316" spans="1:10" x14ac:dyDescent="0.2">
      <c r="A316" s="531"/>
      <c r="B316" s="532"/>
      <c r="C316" s="532"/>
      <c r="D316" s="532"/>
      <c r="E316" s="532"/>
      <c r="F316" s="532"/>
      <c r="G316" s="532"/>
      <c r="H316" s="532"/>
      <c r="I316" s="532"/>
      <c r="J316" s="533"/>
    </row>
    <row r="317" spans="1:10" x14ac:dyDescent="0.2">
      <c r="A317" s="531"/>
      <c r="B317" s="532"/>
      <c r="C317" s="532"/>
      <c r="D317" s="532"/>
      <c r="E317" s="532"/>
      <c r="F317" s="532"/>
      <c r="G317" s="532"/>
      <c r="H317" s="532"/>
      <c r="I317" s="532"/>
      <c r="J317" s="533"/>
    </row>
    <row r="318" spans="1:10" x14ac:dyDescent="0.2">
      <c r="A318" s="531"/>
      <c r="B318" s="532"/>
      <c r="C318" s="532"/>
      <c r="D318" s="532"/>
      <c r="E318" s="532"/>
      <c r="F318" s="532"/>
      <c r="G318" s="532"/>
      <c r="H318" s="532"/>
      <c r="I318" s="532"/>
      <c r="J318" s="533"/>
    </row>
    <row r="319" spans="1:10" x14ac:dyDescent="0.2">
      <c r="A319" s="531"/>
      <c r="B319" s="532"/>
      <c r="C319" s="532"/>
      <c r="D319" s="532"/>
      <c r="E319" s="532"/>
      <c r="F319" s="532"/>
      <c r="G319" s="532"/>
      <c r="H319" s="532"/>
      <c r="I319" s="532"/>
      <c r="J319" s="533"/>
    </row>
    <row r="320" spans="1:10" x14ac:dyDescent="0.2">
      <c r="A320" s="531"/>
      <c r="B320" s="532"/>
      <c r="C320" s="532"/>
      <c r="D320" s="532"/>
      <c r="E320" s="532"/>
      <c r="F320" s="532"/>
      <c r="G320" s="532"/>
      <c r="H320" s="532"/>
      <c r="I320" s="532"/>
      <c r="J320" s="533"/>
    </row>
    <row r="321" spans="1:10" x14ac:dyDescent="0.2">
      <c r="A321" s="531"/>
      <c r="B321" s="532"/>
      <c r="C321" s="532"/>
      <c r="D321" s="532"/>
      <c r="E321" s="532"/>
      <c r="F321" s="532"/>
      <c r="G321" s="532"/>
      <c r="H321" s="532"/>
      <c r="I321" s="532"/>
      <c r="J321" s="533"/>
    </row>
    <row r="322" spans="1:10" x14ac:dyDescent="0.2">
      <c r="A322" s="531"/>
      <c r="B322" s="532"/>
      <c r="C322" s="532"/>
      <c r="D322" s="532"/>
      <c r="E322" s="532"/>
      <c r="F322" s="532"/>
      <c r="G322" s="532"/>
      <c r="H322" s="532"/>
      <c r="I322" s="532"/>
      <c r="J322" s="533"/>
    </row>
    <row r="323" spans="1:10" x14ac:dyDescent="0.2">
      <c r="A323" s="531"/>
      <c r="B323" s="532"/>
      <c r="C323" s="532"/>
      <c r="D323" s="532"/>
      <c r="E323" s="532"/>
      <c r="F323" s="532"/>
      <c r="G323" s="532"/>
      <c r="H323" s="532"/>
      <c r="I323" s="532"/>
      <c r="J323" s="533"/>
    </row>
    <row r="324" spans="1:10" x14ac:dyDescent="0.2">
      <c r="A324" s="531"/>
      <c r="B324" s="532"/>
      <c r="C324" s="532"/>
      <c r="D324" s="532"/>
      <c r="E324" s="532"/>
      <c r="F324" s="532"/>
      <c r="G324" s="532"/>
      <c r="H324" s="532"/>
      <c r="I324" s="532"/>
      <c r="J324" s="533"/>
    </row>
    <row r="325" spans="1:10" x14ac:dyDescent="0.2">
      <c r="A325" s="531"/>
      <c r="B325" s="532"/>
      <c r="C325" s="532"/>
      <c r="D325" s="532"/>
      <c r="E325" s="532"/>
      <c r="F325" s="532"/>
      <c r="G325" s="532"/>
      <c r="H325" s="532"/>
      <c r="I325" s="532"/>
      <c r="J325" s="533"/>
    </row>
    <row r="326" spans="1:10" x14ac:dyDescent="0.2">
      <c r="A326" s="531"/>
      <c r="B326" s="532"/>
      <c r="C326" s="532"/>
      <c r="D326" s="532"/>
      <c r="E326" s="532"/>
      <c r="F326" s="532"/>
      <c r="G326" s="532"/>
      <c r="H326" s="532"/>
      <c r="I326" s="532"/>
      <c r="J326" s="533"/>
    </row>
    <row r="327" spans="1:10" x14ac:dyDescent="0.2">
      <c r="A327" s="531"/>
      <c r="B327" s="532"/>
      <c r="C327" s="532"/>
      <c r="D327" s="532"/>
      <c r="E327" s="532"/>
      <c r="F327" s="532"/>
      <c r="G327" s="532"/>
      <c r="H327" s="532"/>
      <c r="I327" s="532"/>
      <c r="J327" s="533"/>
    </row>
    <row r="328" spans="1:10" x14ac:dyDescent="0.2">
      <c r="A328" s="538"/>
      <c r="B328" s="539"/>
      <c r="C328" s="539"/>
      <c r="D328" s="539"/>
      <c r="E328" s="539"/>
      <c r="F328" s="539"/>
      <c r="G328" s="539"/>
      <c r="H328" s="539"/>
      <c r="I328" s="539"/>
      <c r="J328" s="540"/>
    </row>
    <row r="329" spans="1:10" x14ac:dyDescent="0.2">
      <c r="A329" s="222"/>
      <c r="B329" s="222"/>
      <c r="C329" s="222"/>
      <c r="D329" s="222"/>
      <c r="E329" s="222"/>
      <c r="F329" s="222"/>
      <c r="G329" s="222"/>
      <c r="H329" s="222"/>
      <c r="I329" s="222"/>
      <c r="J329" s="222"/>
    </row>
    <row r="330" spans="1:10" ht="15.75" x14ac:dyDescent="0.25">
      <c r="A330" s="384" t="s">
        <v>848</v>
      </c>
      <c r="B330" s="385"/>
      <c r="C330" s="385"/>
      <c r="D330" s="385"/>
      <c r="E330" s="385"/>
      <c r="F330" s="385"/>
      <c r="G330" s="385"/>
      <c r="H330" s="382" t="str">
        <f>'CONTACT INFORMATION'!$A$24</f>
        <v>San Bernardino</v>
      </c>
      <c r="I330" s="382"/>
      <c r="J330" s="383"/>
    </row>
    <row r="331" spans="1:10" ht="15.75" x14ac:dyDescent="0.25">
      <c r="A331" s="57"/>
      <c r="B331" s="57"/>
      <c r="C331" s="57"/>
      <c r="D331" s="57"/>
      <c r="E331" s="57"/>
      <c r="F331" s="57"/>
      <c r="G331" s="57"/>
      <c r="H331" s="57"/>
      <c r="I331" s="57"/>
      <c r="J331" s="57"/>
    </row>
    <row r="332" spans="1:10" ht="15" x14ac:dyDescent="0.25">
      <c r="A332" s="476" t="s">
        <v>903</v>
      </c>
      <c r="B332" s="477"/>
      <c r="C332" s="477"/>
      <c r="D332" s="477"/>
      <c r="E332" s="477"/>
      <c r="F332" s="477"/>
      <c r="G332" s="477"/>
      <c r="H332" s="477"/>
      <c r="I332" s="477"/>
      <c r="J332" s="478"/>
    </row>
    <row r="333" spans="1:10" ht="13.15" customHeight="1" x14ac:dyDescent="0.2">
      <c r="A333" s="479" t="s">
        <v>854</v>
      </c>
      <c r="B333" s="523"/>
      <c r="C333" s="523"/>
      <c r="D333" s="524"/>
      <c r="E333" s="482"/>
      <c r="F333" s="483"/>
      <c r="G333" s="483"/>
      <c r="H333" s="483"/>
      <c r="I333" s="483"/>
      <c r="J333" s="484"/>
    </row>
    <row r="334" spans="1:10" ht="13.15" customHeight="1" x14ac:dyDescent="0.2">
      <c r="A334" s="488" t="s">
        <v>853</v>
      </c>
      <c r="B334" s="489"/>
      <c r="C334" s="489"/>
      <c r="D334" s="490"/>
      <c r="E334" s="485"/>
      <c r="F334" s="486"/>
      <c r="G334" s="486"/>
      <c r="H334" s="486"/>
      <c r="I334" s="486"/>
      <c r="J334" s="487"/>
    </row>
    <row r="335" spans="1:10" x14ac:dyDescent="0.2">
      <c r="A335" s="525" t="s">
        <v>808</v>
      </c>
      <c r="B335" s="526"/>
      <c r="C335" s="526"/>
      <c r="D335" s="527"/>
      <c r="E335" s="494"/>
      <c r="F335" s="495"/>
      <c r="G335" s="495"/>
      <c r="H335" s="495"/>
      <c r="I335" s="495"/>
      <c r="J335" s="496"/>
    </row>
    <row r="336" spans="1:10" ht="13.15" customHeight="1" x14ac:dyDescent="0.2">
      <c r="A336" s="58"/>
      <c r="B336" s="59"/>
      <c r="C336" s="59"/>
      <c r="D336" s="59"/>
      <c r="E336" s="564" t="s">
        <v>535</v>
      </c>
      <c r="F336" s="564"/>
      <c r="G336" s="564" t="s">
        <v>533</v>
      </c>
      <c r="H336" s="564"/>
      <c r="I336" s="565" t="s">
        <v>849</v>
      </c>
      <c r="J336" s="566"/>
    </row>
    <row r="337" spans="1:10" x14ac:dyDescent="0.2">
      <c r="A337" s="465" t="s">
        <v>527</v>
      </c>
      <c r="B337" s="466"/>
      <c r="C337" s="466"/>
      <c r="D337" s="467"/>
      <c r="E337" s="560"/>
      <c r="F337" s="561"/>
      <c r="G337" s="560"/>
      <c r="H337" s="561"/>
      <c r="I337" s="562"/>
      <c r="J337" s="563"/>
    </row>
    <row r="338" spans="1:10" x14ac:dyDescent="0.2">
      <c r="A338" s="470" t="s">
        <v>528</v>
      </c>
      <c r="B338" s="471"/>
      <c r="C338" s="471"/>
      <c r="D338" s="472"/>
      <c r="E338" s="548"/>
      <c r="F338" s="549"/>
      <c r="G338" s="550"/>
      <c r="H338" s="551"/>
      <c r="I338" s="554"/>
      <c r="J338" s="555"/>
    </row>
    <row r="339" spans="1:10" x14ac:dyDescent="0.2">
      <c r="A339" s="465" t="s">
        <v>529</v>
      </c>
      <c r="B339" s="466"/>
      <c r="C339" s="466"/>
      <c r="D339" s="467"/>
      <c r="E339" s="560"/>
      <c r="F339" s="561"/>
      <c r="G339" s="560"/>
      <c r="H339" s="561"/>
      <c r="I339" s="562"/>
      <c r="J339" s="563"/>
    </row>
    <row r="340" spans="1:10" x14ac:dyDescent="0.2">
      <c r="A340" s="470" t="s">
        <v>530</v>
      </c>
      <c r="B340" s="471"/>
      <c r="C340" s="471"/>
      <c r="D340" s="472"/>
      <c r="E340" s="548"/>
      <c r="F340" s="549"/>
      <c r="G340" s="550"/>
      <c r="H340" s="551"/>
      <c r="I340" s="554"/>
      <c r="J340" s="555"/>
    </row>
    <row r="341" spans="1:10" x14ac:dyDescent="0.2">
      <c r="A341" s="465" t="s">
        <v>531</v>
      </c>
      <c r="B341" s="466"/>
      <c r="C341" s="466"/>
      <c r="D341" s="467"/>
      <c r="E341" s="560"/>
      <c r="F341" s="561"/>
      <c r="G341" s="560"/>
      <c r="H341" s="561"/>
      <c r="I341" s="562"/>
      <c r="J341" s="563"/>
    </row>
    <row r="342" spans="1:10" x14ac:dyDescent="0.2">
      <c r="A342" s="470" t="s">
        <v>532</v>
      </c>
      <c r="B342" s="471"/>
      <c r="C342" s="471"/>
      <c r="D342" s="472"/>
      <c r="E342" s="548"/>
      <c r="F342" s="549"/>
      <c r="G342" s="550"/>
      <c r="H342" s="551"/>
      <c r="I342" s="554"/>
      <c r="J342" s="555"/>
    </row>
    <row r="343" spans="1:10" x14ac:dyDescent="0.2">
      <c r="A343" s="465" t="s">
        <v>537</v>
      </c>
      <c r="B343" s="466"/>
      <c r="C343" s="466"/>
      <c r="D343" s="467"/>
      <c r="E343" s="556"/>
      <c r="F343" s="557"/>
      <c r="G343" s="556"/>
      <c r="H343" s="557"/>
      <c r="I343" s="558"/>
      <c r="J343" s="559"/>
    </row>
    <row r="344" spans="1:10" x14ac:dyDescent="0.2">
      <c r="A344" s="453"/>
      <c r="B344" s="454"/>
      <c r="C344" s="454"/>
      <c r="D344" s="455"/>
      <c r="E344" s="548"/>
      <c r="F344" s="549"/>
      <c r="G344" s="550"/>
      <c r="H344" s="551"/>
      <c r="I344" s="550"/>
      <c r="J344" s="551"/>
    </row>
    <row r="345" spans="1:10" x14ac:dyDescent="0.2">
      <c r="A345" s="453"/>
      <c r="B345" s="454"/>
      <c r="C345" s="454"/>
      <c r="D345" s="455"/>
      <c r="E345" s="548"/>
      <c r="F345" s="549"/>
      <c r="G345" s="550"/>
      <c r="H345" s="551"/>
      <c r="I345" s="550"/>
      <c r="J345" s="551"/>
    </row>
    <row r="346" spans="1:10" x14ac:dyDescent="0.2">
      <c r="A346" s="453"/>
      <c r="B346" s="454"/>
      <c r="C346" s="454"/>
      <c r="D346" s="455"/>
      <c r="E346" s="548"/>
      <c r="F346" s="549"/>
      <c r="G346" s="550"/>
      <c r="H346" s="551"/>
      <c r="I346" s="550"/>
      <c r="J346" s="551"/>
    </row>
    <row r="347" spans="1:10" x14ac:dyDescent="0.2">
      <c r="A347" s="458" t="s">
        <v>534</v>
      </c>
      <c r="B347" s="459"/>
      <c r="C347" s="459"/>
      <c r="D347" s="460"/>
      <c r="E347" s="552">
        <f>SUM(E337:E346)</f>
        <v>0</v>
      </c>
      <c r="F347" s="553"/>
      <c r="G347" s="552">
        <f>SUM(G337:G346)</f>
        <v>0</v>
      </c>
      <c r="H347" s="553"/>
      <c r="I347" s="552">
        <f>SUM(I337:I346)</f>
        <v>0</v>
      </c>
      <c r="J347" s="553"/>
    </row>
    <row r="348" spans="1:10" ht="13.15" customHeight="1" x14ac:dyDescent="0.2">
      <c r="A348" s="462" t="s">
        <v>861</v>
      </c>
      <c r="B348" s="542"/>
      <c r="C348" s="542"/>
      <c r="D348" s="542"/>
      <c r="E348" s="542"/>
      <c r="F348" s="542"/>
      <c r="G348" s="542"/>
      <c r="H348" s="542"/>
      <c r="I348" s="542"/>
      <c r="J348" s="543"/>
    </row>
    <row r="349" spans="1:10" ht="13.15" customHeight="1" x14ac:dyDescent="0.2">
      <c r="A349" s="439" t="s">
        <v>862</v>
      </c>
      <c r="B349" s="544"/>
      <c r="C349" s="544"/>
      <c r="D349" s="544"/>
      <c r="E349" s="544"/>
      <c r="F349" s="544"/>
      <c r="G349" s="544"/>
      <c r="H349" s="544"/>
      <c r="I349" s="544"/>
      <c r="J349" s="545"/>
    </row>
    <row r="350" spans="1:10" ht="13.15" customHeight="1" x14ac:dyDescent="0.2">
      <c r="A350" s="439" t="s">
        <v>863</v>
      </c>
      <c r="B350" s="544"/>
      <c r="C350" s="544"/>
      <c r="D350" s="544"/>
      <c r="E350" s="544"/>
      <c r="F350" s="544"/>
      <c r="G350" s="544"/>
      <c r="H350" s="544"/>
      <c r="I350" s="544"/>
      <c r="J350" s="545"/>
    </row>
    <row r="351" spans="1:10" ht="13.15" customHeight="1" x14ac:dyDescent="0.2">
      <c r="A351" s="442" t="s">
        <v>864</v>
      </c>
      <c r="B351" s="546"/>
      <c r="C351" s="546"/>
      <c r="D351" s="546"/>
      <c r="E351" s="546"/>
      <c r="F351" s="546"/>
      <c r="G351" s="546"/>
      <c r="H351" s="546"/>
      <c r="I351" s="546"/>
      <c r="J351" s="547"/>
    </row>
    <row r="352" spans="1:10" x14ac:dyDescent="0.2">
      <c r="A352" s="528"/>
      <c r="B352" s="529"/>
      <c r="C352" s="529"/>
      <c r="D352" s="529"/>
      <c r="E352" s="529"/>
      <c r="F352" s="529"/>
      <c r="G352" s="529"/>
      <c r="H352" s="529"/>
      <c r="I352" s="529"/>
      <c r="J352" s="530"/>
    </row>
    <row r="353" spans="1:10" x14ac:dyDescent="0.2">
      <c r="A353" s="531"/>
      <c r="B353" s="532"/>
      <c r="C353" s="532"/>
      <c r="D353" s="532"/>
      <c r="E353" s="532"/>
      <c r="F353" s="532"/>
      <c r="G353" s="532"/>
      <c r="H353" s="532"/>
      <c r="I353" s="532"/>
      <c r="J353" s="533"/>
    </row>
    <row r="354" spans="1:10" x14ac:dyDescent="0.2">
      <c r="A354" s="531"/>
      <c r="B354" s="532"/>
      <c r="C354" s="532"/>
      <c r="D354" s="532"/>
      <c r="E354" s="532"/>
      <c r="F354" s="532"/>
      <c r="G354" s="532"/>
      <c r="H354" s="532"/>
      <c r="I354" s="532"/>
      <c r="J354" s="533"/>
    </row>
    <row r="355" spans="1:10" x14ac:dyDescent="0.2">
      <c r="A355" s="531"/>
      <c r="B355" s="532"/>
      <c r="C355" s="532"/>
      <c r="D355" s="532"/>
      <c r="E355" s="532"/>
      <c r="F355" s="532"/>
      <c r="G355" s="532"/>
      <c r="H355" s="532"/>
      <c r="I355" s="532"/>
      <c r="J355" s="533"/>
    </row>
    <row r="356" spans="1:10" x14ac:dyDescent="0.2">
      <c r="A356" s="531"/>
      <c r="B356" s="532"/>
      <c r="C356" s="532"/>
      <c r="D356" s="532"/>
      <c r="E356" s="532"/>
      <c r="F356" s="532"/>
      <c r="G356" s="532"/>
      <c r="H356" s="532"/>
      <c r="I356" s="532"/>
      <c r="J356" s="533"/>
    </row>
    <row r="357" spans="1:10" x14ac:dyDescent="0.2">
      <c r="A357" s="531"/>
      <c r="B357" s="532"/>
      <c r="C357" s="532"/>
      <c r="D357" s="532"/>
      <c r="E357" s="532"/>
      <c r="F357" s="532"/>
      <c r="G357" s="532"/>
      <c r="H357" s="532"/>
      <c r="I357" s="532"/>
      <c r="J357" s="533"/>
    </row>
    <row r="358" spans="1:10" x14ac:dyDescent="0.2">
      <c r="A358" s="531"/>
      <c r="B358" s="532"/>
      <c r="C358" s="532"/>
      <c r="D358" s="532"/>
      <c r="E358" s="532"/>
      <c r="F358" s="532"/>
      <c r="G358" s="532"/>
      <c r="H358" s="532"/>
      <c r="I358" s="532"/>
      <c r="J358" s="533"/>
    </row>
    <row r="359" spans="1:10" x14ac:dyDescent="0.2">
      <c r="A359" s="531"/>
      <c r="B359" s="532"/>
      <c r="C359" s="532"/>
      <c r="D359" s="532"/>
      <c r="E359" s="532"/>
      <c r="F359" s="532"/>
      <c r="G359" s="532"/>
      <c r="H359" s="532"/>
      <c r="I359" s="532"/>
      <c r="J359" s="533"/>
    </row>
    <row r="360" spans="1:10" x14ac:dyDescent="0.2">
      <c r="A360" s="531"/>
      <c r="B360" s="532"/>
      <c r="C360" s="532"/>
      <c r="D360" s="532"/>
      <c r="E360" s="532"/>
      <c r="F360" s="532"/>
      <c r="G360" s="532"/>
      <c r="H360" s="532"/>
      <c r="I360" s="532"/>
      <c r="J360" s="533"/>
    </row>
    <row r="361" spans="1:10" x14ac:dyDescent="0.2">
      <c r="A361" s="531"/>
      <c r="B361" s="532"/>
      <c r="C361" s="532"/>
      <c r="D361" s="532"/>
      <c r="E361" s="532"/>
      <c r="F361" s="532"/>
      <c r="G361" s="532"/>
      <c r="H361" s="532"/>
      <c r="I361" s="532"/>
      <c r="J361" s="533"/>
    </row>
    <row r="362" spans="1:10" x14ac:dyDescent="0.2">
      <c r="A362" s="531"/>
      <c r="B362" s="532"/>
      <c r="C362" s="532"/>
      <c r="D362" s="532"/>
      <c r="E362" s="532"/>
      <c r="F362" s="532"/>
      <c r="G362" s="532"/>
      <c r="H362" s="532"/>
      <c r="I362" s="532"/>
      <c r="J362" s="533"/>
    </row>
    <row r="363" spans="1:10" x14ac:dyDescent="0.2">
      <c r="A363" s="531"/>
      <c r="B363" s="532"/>
      <c r="C363" s="532"/>
      <c r="D363" s="532"/>
      <c r="E363" s="532"/>
      <c r="F363" s="532"/>
      <c r="G363" s="532"/>
      <c r="H363" s="532"/>
      <c r="I363" s="532"/>
      <c r="J363" s="533"/>
    </row>
    <row r="364" spans="1:10" x14ac:dyDescent="0.2">
      <c r="A364" s="531"/>
      <c r="B364" s="532"/>
      <c r="C364" s="532"/>
      <c r="D364" s="532"/>
      <c r="E364" s="532"/>
      <c r="F364" s="532"/>
      <c r="G364" s="532"/>
      <c r="H364" s="532"/>
      <c r="I364" s="532"/>
      <c r="J364" s="533"/>
    </row>
    <row r="365" spans="1:10" x14ac:dyDescent="0.2">
      <c r="A365" s="531"/>
      <c r="B365" s="532"/>
      <c r="C365" s="532"/>
      <c r="D365" s="532"/>
      <c r="E365" s="532"/>
      <c r="F365" s="532"/>
      <c r="G365" s="532"/>
      <c r="H365" s="532"/>
      <c r="I365" s="532"/>
      <c r="J365" s="533"/>
    </row>
    <row r="366" spans="1:10" x14ac:dyDescent="0.2">
      <c r="A366" s="531"/>
      <c r="B366" s="532"/>
      <c r="C366" s="532"/>
      <c r="D366" s="532"/>
      <c r="E366" s="532"/>
      <c r="F366" s="532"/>
      <c r="G366" s="532"/>
      <c r="H366" s="532"/>
      <c r="I366" s="532"/>
      <c r="J366" s="533"/>
    </row>
    <row r="367" spans="1:10" x14ac:dyDescent="0.2">
      <c r="A367" s="531"/>
      <c r="B367" s="532"/>
      <c r="C367" s="532"/>
      <c r="D367" s="532"/>
      <c r="E367" s="532"/>
      <c r="F367" s="532"/>
      <c r="G367" s="532"/>
      <c r="H367" s="532"/>
      <c r="I367" s="532"/>
      <c r="J367" s="533"/>
    </row>
    <row r="368" spans="1:10" x14ac:dyDescent="0.2">
      <c r="A368" s="531"/>
      <c r="B368" s="532"/>
      <c r="C368" s="532"/>
      <c r="D368" s="532"/>
      <c r="E368" s="532"/>
      <c r="F368" s="532"/>
      <c r="G368" s="532"/>
      <c r="H368" s="532"/>
      <c r="I368" s="532"/>
      <c r="J368" s="533"/>
    </row>
    <row r="369" spans="1:10" x14ac:dyDescent="0.2">
      <c r="A369" s="531"/>
      <c r="B369" s="532"/>
      <c r="C369" s="532"/>
      <c r="D369" s="532"/>
      <c r="E369" s="532"/>
      <c r="F369" s="532"/>
      <c r="G369" s="532"/>
      <c r="H369" s="532"/>
      <c r="I369" s="532"/>
      <c r="J369" s="533"/>
    </row>
    <row r="370" spans="1:10" x14ac:dyDescent="0.2">
      <c r="A370" s="531"/>
      <c r="B370" s="532"/>
      <c r="C370" s="532"/>
      <c r="D370" s="532"/>
      <c r="E370" s="532"/>
      <c r="F370" s="532"/>
      <c r="G370" s="532"/>
      <c r="H370" s="532"/>
      <c r="I370" s="532"/>
      <c r="J370" s="533"/>
    </row>
    <row r="371" spans="1:10" x14ac:dyDescent="0.2">
      <c r="A371" s="531"/>
      <c r="B371" s="532"/>
      <c r="C371" s="532"/>
      <c r="D371" s="532"/>
      <c r="E371" s="532"/>
      <c r="F371" s="532"/>
      <c r="G371" s="532"/>
      <c r="H371" s="532"/>
      <c r="I371" s="532"/>
      <c r="J371" s="533"/>
    </row>
    <row r="372" spans="1:10" x14ac:dyDescent="0.2">
      <c r="A372" s="531"/>
      <c r="B372" s="532"/>
      <c r="C372" s="532"/>
      <c r="D372" s="532"/>
      <c r="E372" s="532"/>
      <c r="F372" s="532"/>
      <c r="G372" s="532"/>
      <c r="H372" s="532"/>
      <c r="I372" s="532"/>
      <c r="J372" s="533"/>
    </row>
    <row r="373" spans="1:10" x14ac:dyDescent="0.2">
      <c r="A373" s="531"/>
      <c r="B373" s="532"/>
      <c r="C373" s="532"/>
      <c r="D373" s="532"/>
      <c r="E373" s="532"/>
      <c r="F373" s="532"/>
      <c r="G373" s="532"/>
      <c r="H373" s="532"/>
      <c r="I373" s="532"/>
      <c r="J373" s="533"/>
    </row>
    <row r="374" spans="1:10" x14ac:dyDescent="0.2">
      <c r="A374" s="531"/>
      <c r="B374" s="532"/>
      <c r="C374" s="532"/>
      <c r="D374" s="532"/>
      <c r="E374" s="532"/>
      <c r="F374" s="532"/>
      <c r="G374" s="532"/>
      <c r="H374" s="532"/>
      <c r="I374" s="532"/>
      <c r="J374" s="533"/>
    </row>
    <row r="375" spans="1:10" x14ac:dyDescent="0.2">
      <c r="A375" s="531"/>
      <c r="B375" s="532"/>
      <c r="C375" s="532"/>
      <c r="D375" s="532"/>
      <c r="E375" s="532"/>
      <c r="F375" s="532"/>
      <c r="G375" s="532"/>
      <c r="H375" s="532"/>
      <c r="I375" s="532"/>
      <c r="J375" s="533"/>
    </row>
    <row r="376" spans="1:10" x14ac:dyDescent="0.2">
      <c r="A376" s="531"/>
      <c r="B376" s="532"/>
      <c r="C376" s="532"/>
      <c r="D376" s="532"/>
      <c r="E376" s="532"/>
      <c r="F376" s="532"/>
      <c r="G376" s="532"/>
      <c r="H376" s="532"/>
      <c r="I376" s="532"/>
      <c r="J376" s="533"/>
    </row>
    <row r="377" spans="1:10" x14ac:dyDescent="0.2">
      <c r="A377" s="531"/>
      <c r="B377" s="532"/>
      <c r="C377" s="532"/>
      <c r="D377" s="532"/>
      <c r="E377" s="532"/>
      <c r="F377" s="532"/>
      <c r="G377" s="532"/>
      <c r="H377" s="532"/>
      <c r="I377" s="532"/>
      <c r="J377" s="533"/>
    </row>
    <row r="378" spans="1:10" x14ac:dyDescent="0.2">
      <c r="A378" s="531"/>
      <c r="B378" s="532"/>
      <c r="C378" s="532"/>
      <c r="D378" s="532"/>
      <c r="E378" s="532"/>
      <c r="F378" s="532"/>
      <c r="G378" s="532"/>
      <c r="H378" s="532"/>
      <c r="I378" s="532"/>
      <c r="J378" s="533"/>
    </row>
    <row r="379" spans="1:10" x14ac:dyDescent="0.2">
      <c r="A379" s="531"/>
      <c r="B379" s="532"/>
      <c r="C379" s="532"/>
      <c r="D379" s="532"/>
      <c r="E379" s="532"/>
      <c r="F379" s="532"/>
      <c r="G379" s="532"/>
      <c r="H379" s="532"/>
      <c r="I379" s="532"/>
      <c r="J379" s="533"/>
    </row>
    <row r="380" spans="1:10" x14ac:dyDescent="0.2">
      <c r="A380" s="531"/>
      <c r="B380" s="532"/>
      <c r="C380" s="532"/>
      <c r="D380" s="532"/>
      <c r="E380" s="532"/>
      <c r="F380" s="532"/>
      <c r="G380" s="532"/>
      <c r="H380" s="532"/>
      <c r="I380" s="532"/>
      <c r="J380" s="533"/>
    </row>
    <row r="381" spans="1:10" x14ac:dyDescent="0.2">
      <c r="A381" s="531"/>
      <c r="B381" s="532"/>
      <c r="C381" s="532"/>
      <c r="D381" s="532"/>
      <c r="E381" s="532"/>
      <c r="F381" s="532"/>
      <c r="G381" s="532"/>
      <c r="H381" s="532"/>
      <c r="I381" s="532"/>
      <c r="J381" s="533"/>
    </row>
    <row r="382" spans="1:10" x14ac:dyDescent="0.2">
      <c r="A382" s="538"/>
      <c r="B382" s="539"/>
      <c r="C382" s="539"/>
      <c r="D382" s="539"/>
      <c r="E382" s="539"/>
      <c r="F382" s="539"/>
      <c r="G382" s="539"/>
      <c r="H382" s="539"/>
      <c r="I382" s="539"/>
      <c r="J382" s="540"/>
    </row>
    <row r="383" spans="1:10" x14ac:dyDescent="0.2">
      <c r="A383" s="46"/>
      <c r="B383" s="46"/>
      <c r="C383" s="46"/>
      <c r="D383" s="46"/>
      <c r="E383" s="46"/>
      <c r="F383" s="46"/>
      <c r="G383" s="46"/>
      <c r="H383" s="46"/>
      <c r="I383" s="46"/>
      <c r="J383" s="46"/>
    </row>
    <row r="384" spans="1:10" ht="15.75" x14ac:dyDescent="0.25">
      <c r="A384" s="384" t="s">
        <v>848</v>
      </c>
      <c r="B384" s="385"/>
      <c r="C384" s="385"/>
      <c r="D384" s="385"/>
      <c r="E384" s="385"/>
      <c r="F384" s="385"/>
      <c r="G384" s="385"/>
      <c r="H384" s="382" t="str">
        <f>'CONTACT INFORMATION'!$A$24</f>
        <v>San Bernardino</v>
      </c>
      <c r="I384" s="382"/>
      <c r="J384" s="383"/>
    </row>
    <row r="385" spans="1:10" ht="15.75" x14ac:dyDescent="0.25">
      <c r="A385" s="57"/>
      <c r="B385" s="57"/>
      <c r="C385" s="57"/>
      <c r="D385" s="57"/>
      <c r="E385" s="57"/>
      <c r="F385" s="57"/>
      <c r="G385" s="57"/>
      <c r="H385" s="57"/>
      <c r="I385" s="57"/>
      <c r="J385" s="57"/>
    </row>
    <row r="386" spans="1:10" ht="15" x14ac:dyDescent="0.25">
      <c r="A386" s="476" t="s">
        <v>904</v>
      </c>
      <c r="B386" s="477"/>
      <c r="C386" s="477"/>
      <c r="D386" s="477"/>
      <c r="E386" s="477"/>
      <c r="F386" s="477"/>
      <c r="G386" s="477"/>
      <c r="H386" s="477"/>
      <c r="I386" s="477"/>
      <c r="J386" s="478"/>
    </row>
    <row r="387" spans="1:10" ht="13.15" customHeight="1" x14ac:dyDescent="0.2">
      <c r="A387" s="479" t="s">
        <v>854</v>
      </c>
      <c r="B387" s="523"/>
      <c r="C387" s="523"/>
      <c r="D387" s="524"/>
      <c r="E387" s="482"/>
      <c r="F387" s="483"/>
      <c r="G387" s="483"/>
      <c r="H387" s="483"/>
      <c r="I387" s="483"/>
      <c r="J387" s="484"/>
    </row>
    <row r="388" spans="1:10" ht="13.15" customHeight="1" x14ac:dyDescent="0.2">
      <c r="A388" s="488" t="s">
        <v>853</v>
      </c>
      <c r="B388" s="489"/>
      <c r="C388" s="489"/>
      <c r="D388" s="490"/>
      <c r="E388" s="485"/>
      <c r="F388" s="486"/>
      <c r="G388" s="486"/>
      <c r="H388" s="486"/>
      <c r="I388" s="486"/>
      <c r="J388" s="487"/>
    </row>
    <row r="389" spans="1:10" x14ac:dyDescent="0.2">
      <c r="A389" s="525" t="s">
        <v>808</v>
      </c>
      <c r="B389" s="526"/>
      <c r="C389" s="526"/>
      <c r="D389" s="527"/>
      <c r="E389" s="494"/>
      <c r="F389" s="495"/>
      <c r="G389" s="495"/>
      <c r="H389" s="495"/>
      <c r="I389" s="495"/>
      <c r="J389" s="496"/>
    </row>
    <row r="390" spans="1:10" ht="13.15" customHeight="1" x14ac:dyDescent="0.2">
      <c r="A390" s="58"/>
      <c r="B390" s="59"/>
      <c r="C390" s="59"/>
      <c r="D390" s="59"/>
      <c r="E390" s="564" t="s">
        <v>535</v>
      </c>
      <c r="F390" s="564"/>
      <c r="G390" s="564" t="s">
        <v>533</v>
      </c>
      <c r="H390" s="564"/>
      <c r="I390" s="565" t="s">
        <v>849</v>
      </c>
      <c r="J390" s="566"/>
    </row>
    <row r="391" spans="1:10" x14ac:dyDescent="0.2">
      <c r="A391" s="465" t="s">
        <v>527</v>
      </c>
      <c r="B391" s="466"/>
      <c r="C391" s="466"/>
      <c r="D391" s="467"/>
      <c r="E391" s="560"/>
      <c r="F391" s="561"/>
      <c r="G391" s="560"/>
      <c r="H391" s="561"/>
      <c r="I391" s="562"/>
      <c r="J391" s="563"/>
    </row>
    <row r="392" spans="1:10" x14ac:dyDescent="0.2">
      <c r="A392" s="470" t="s">
        <v>528</v>
      </c>
      <c r="B392" s="471"/>
      <c r="C392" s="471"/>
      <c r="D392" s="472"/>
      <c r="E392" s="548"/>
      <c r="F392" s="549"/>
      <c r="G392" s="550"/>
      <c r="H392" s="551"/>
      <c r="I392" s="554"/>
      <c r="J392" s="555"/>
    </row>
    <row r="393" spans="1:10" x14ac:dyDescent="0.2">
      <c r="A393" s="465" t="s">
        <v>529</v>
      </c>
      <c r="B393" s="466"/>
      <c r="C393" s="466"/>
      <c r="D393" s="467"/>
      <c r="E393" s="560"/>
      <c r="F393" s="561"/>
      <c r="G393" s="560"/>
      <c r="H393" s="561"/>
      <c r="I393" s="562"/>
      <c r="J393" s="563"/>
    </row>
    <row r="394" spans="1:10" x14ac:dyDescent="0.2">
      <c r="A394" s="470" t="s">
        <v>530</v>
      </c>
      <c r="B394" s="471"/>
      <c r="C394" s="471"/>
      <c r="D394" s="472"/>
      <c r="E394" s="548"/>
      <c r="F394" s="549"/>
      <c r="G394" s="550"/>
      <c r="H394" s="551"/>
      <c r="I394" s="554"/>
      <c r="J394" s="555"/>
    </row>
    <row r="395" spans="1:10" x14ac:dyDescent="0.2">
      <c r="A395" s="465" t="s">
        <v>531</v>
      </c>
      <c r="B395" s="466"/>
      <c r="C395" s="466"/>
      <c r="D395" s="467"/>
      <c r="E395" s="560"/>
      <c r="F395" s="561"/>
      <c r="G395" s="560"/>
      <c r="H395" s="561"/>
      <c r="I395" s="562"/>
      <c r="J395" s="563"/>
    </row>
    <row r="396" spans="1:10" x14ac:dyDescent="0.2">
      <c r="A396" s="470" t="s">
        <v>532</v>
      </c>
      <c r="B396" s="471"/>
      <c r="C396" s="471"/>
      <c r="D396" s="472"/>
      <c r="E396" s="548"/>
      <c r="F396" s="549"/>
      <c r="G396" s="550"/>
      <c r="H396" s="551"/>
      <c r="I396" s="554"/>
      <c r="J396" s="555"/>
    </row>
    <row r="397" spans="1:10" x14ac:dyDescent="0.2">
      <c r="A397" s="465" t="s">
        <v>537</v>
      </c>
      <c r="B397" s="466"/>
      <c r="C397" s="466"/>
      <c r="D397" s="467"/>
      <c r="E397" s="556"/>
      <c r="F397" s="557"/>
      <c r="G397" s="556"/>
      <c r="H397" s="557"/>
      <c r="I397" s="558"/>
      <c r="J397" s="559"/>
    </row>
    <row r="398" spans="1:10" x14ac:dyDescent="0.2">
      <c r="A398" s="453"/>
      <c r="B398" s="454"/>
      <c r="C398" s="454"/>
      <c r="D398" s="455"/>
      <c r="E398" s="548"/>
      <c r="F398" s="549"/>
      <c r="G398" s="550"/>
      <c r="H398" s="551"/>
      <c r="I398" s="550"/>
      <c r="J398" s="551"/>
    </row>
    <row r="399" spans="1:10" x14ac:dyDescent="0.2">
      <c r="A399" s="453"/>
      <c r="B399" s="454"/>
      <c r="C399" s="454"/>
      <c r="D399" s="455"/>
      <c r="E399" s="548"/>
      <c r="F399" s="549"/>
      <c r="G399" s="550"/>
      <c r="H399" s="551"/>
      <c r="I399" s="550"/>
      <c r="J399" s="551"/>
    </row>
    <row r="400" spans="1:10" x14ac:dyDescent="0.2">
      <c r="A400" s="453"/>
      <c r="B400" s="454"/>
      <c r="C400" s="454"/>
      <c r="D400" s="455"/>
      <c r="E400" s="548"/>
      <c r="F400" s="549"/>
      <c r="G400" s="550"/>
      <c r="H400" s="551"/>
      <c r="I400" s="550"/>
      <c r="J400" s="551"/>
    </row>
    <row r="401" spans="1:10" x14ac:dyDescent="0.2">
      <c r="A401" s="458" t="s">
        <v>534</v>
      </c>
      <c r="B401" s="459"/>
      <c r="C401" s="459"/>
      <c r="D401" s="460"/>
      <c r="E401" s="552">
        <f>SUM(E391:E400)</f>
        <v>0</v>
      </c>
      <c r="F401" s="553"/>
      <c r="G401" s="552">
        <f>SUM(G391:G400)</f>
        <v>0</v>
      </c>
      <c r="H401" s="553"/>
      <c r="I401" s="552">
        <f>SUM(I391:I400)</f>
        <v>0</v>
      </c>
      <c r="J401" s="553"/>
    </row>
    <row r="402" spans="1:10" ht="13.15" customHeight="1" x14ac:dyDescent="0.2">
      <c r="A402" s="462" t="s">
        <v>861</v>
      </c>
      <c r="B402" s="542"/>
      <c r="C402" s="542"/>
      <c r="D402" s="542"/>
      <c r="E402" s="542"/>
      <c r="F402" s="542"/>
      <c r="G402" s="542"/>
      <c r="H402" s="542"/>
      <c r="I402" s="542"/>
      <c r="J402" s="543"/>
    </row>
    <row r="403" spans="1:10" ht="13.15" customHeight="1" x14ac:dyDescent="0.2">
      <c r="A403" s="439" t="s">
        <v>862</v>
      </c>
      <c r="B403" s="544"/>
      <c r="C403" s="544"/>
      <c r="D403" s="544"/>
      <c r="E403" s="544"/>
      <c r="F403" s="544"/>
      <c r="G403" s="544"/>
      <c r="H403" s="544"/>
      <c r="I403" s="544"/>
      <c r="J403" s="545"/>
    </row>
    <row r="404" spans="1:10" ht="13.15" customHeight="1" x14ac:dyDescent="0.2">
      <c r="A404" s="439" t="s">
        <v>863</v>
      </c>
      <c r="B404" s="544"/>
      <c r="C404" s="544"/>
      <c r="D404" s="544"/>
      <c r="E404" s="544"/>
      <c r="F404" s="544"/>
      <c r="G404" s="544"/>
      <c r="H404" s="544"/>
      <c r="I404" s="544"/>
      <c r="J404" s="545"/>
    </row>
    <row r="405" spans="1:10" ht="13.15" customHeight="1" x14ac:dyDescent="0.2">
      <c r="A405" s="442" t="s">
        <v>864</v>
      </c>
      <c r="B405" s="546"/>
      <c r="C405" s="546"/>
      <c r="D405" s="546"/>
      <c r="E405" s="546"/>
      <c r="F405" s="546"/>
      <c r="G405" s="546"/>
      <c r="H405" s="546"/>
      <c r="I405" s="546"/>
      <c r="J405" s="547"/>
    </row>
    <row r="406" spans="1:10" x14ac:dyDescent="0.2">
      <c r="A406" s="528"/>
      <c r="B406" s="529"/>
      <c r="C406" s="529"/>
      <c r="D406" s="529"/>
      <c r="E406" s="529"/>
      <c r="F406" s="529"/>
      <c r="G406" s="529"/>
      <c r="H406" s="529"/>
      <c r="I406" s="529"/>
      <c r="J406" s="530"/>
    </row>
    <row r="407" spans="1:10" x14ac:dyDescent="0.2">
      <c r="A407" s="531"/>
      <c r="B407" s="532"/>
      <c r="C407" s="532"/>
      <c r="D407" s="532"/>
      <c r="E407" s="532"/>
      <c r="F407" s="532"/>
      <c r="G407" s="532"/>
      <c r="H407" s="532"/>
      <c r="I407" s="532"/>
      <c r="J407" s="533"/>
    </row>
    <row r="408" spans="1:10" x14ac:dyDescent="0.2">
      <c r="A408" s="531"/>
      <c r="B408" s="532"/>
      <c r="C408" s="532"/>
      <c r="D408" s="532"/>
      <c r="E408" s="532"/>
      <c r="F408" s="532"/>
      <c r="G408" s="532"/>
      <c r="H408" s="532"/>
      <c r="I408" s="532"/>
      <c r="J408" s="533"/>
    </row>
    <row r="409" spans="1:10" x14ac:dyDescent="0.2">
      <c r="A409" s="531"/>
      <c r="B409" s="532"/>
      <c r="C409" s="532"/>
      <c r="D409" s="532"/>
      <c r="E409" s="532"/>
      <c r="F409" s="532"/>
      <c r="G409" s="532"/>
      <c r="H409" s="532"/>
      <c r="I409" s="532"/>
      <c r="J409" s="533"/>
    </row>
    <row r="410" spans="1:10" x14ac:dyDescent="0.2">
      <c r="A410" s="531"/>
      <c r="B410" s="532"/>
      <c r="C410" s="532"/>
      <c r="D410" s="532"/>
      <c r="E410" s="532"/>
      <c r="F410" s="532"/>
      <c r="G410" s="532"/>
      <c r="H410" s="532"/>
      <c r="I410" s="532"/>
      <c r="J410" s="533"/>
    </row>
    <row r="411" spans="1:10" x14ac:dyDescent="0.2">
      <c r="A411" s="531"/>
      <c r="B411" s="532"/>
      <c r="C411" s="532"/>
      <c r="D411" s="532"/>
      <c r="E411" s="532"/>
      <c r="F411" s="532"/>
      <c r="G411" s="532"/>
      <c r="H411" s="532"/>
      <c r="I411" s="532"/>
      <c r="J411" s="533"/>
    </row>
    <row r="412" spans="1:10" x14ac:dyDescent="0.2">
      <c r="A412" s="531"/>
      <c r="B412" s="532"/>
      <c r="C412" s="532"/>
      <c r="D412" s="532"/>
      <c r="E412" s="532"/>
      <c r="F412" s="532"/>
      <c r="G412" s="532"/>
      <c r="H412" s="532"/>
      <c r="I412" s="532"/>
      <c r="J412" s="533"/>
    </row>
    <row r="413" spans="1:10" x14ac:dyDescent="0.2">
      <c r="A413" s="531"/>
      <c r="B413" s="532"/>
      <c r="C413" s="532"/>
      <c r="D413" s="532"/>
      <c r="E413" s="532"/>
      <c r="F413" s="532"/>
      <c r="G413" s="532"/>
      <c r="H413" s="532"/>
      <c r="I413" s="532"/>
      <c r="J413" s="533"/>
    </row>
    <row r="414" spans="1:10" x14ac:dyDescent="0.2">
      <c r="A414" s="531"/>
      <c r="B414" s="532"/>
      <c r="C414" s="532"/>
      <c r="D414" s="532"/>
      <c r="E414" s="532"/>
      <c r="F414" s="532"/>
      <c r="G414" s="532"/>
      <c r="H414" s="532"/>
      <c r="I414" s="532"/>
      <c r="J414" s="533"/>
    </row>
    <row r="415" spans="1:10" x14ac:dyDescent="0.2">
      <c r="A415" s="531"/>
      <c r="B415" s="532"/>
      <c r="C415" s="532"/>
      <c r="D415" s="532"/>
      <c r="E415" s="532"/>
      <c r="F415" s="532"/>
      <c r="G415" s="532"/>
      <c r="H415" s="532"/>
      <c r="I415" s="532"/>
      <c r="J415" s="533"/>
    </row>
    <row r="416" spans="1:10" x14ac:dyDescent="0.2">
      <c r="A416" s="531"/>
      <c r="B416" s="532"/>
      <c r="C416" s="532"/>
      <c r="D416" s="532"/>
      <c r="E416" s="532"/>
      <c r="F416" s="532"/>
      <c r="G416" s="532"/>
      <c r="H416" s="532"/>
      <c r="I416" s="532"/>
      <c r="J416" s="533"/>
    </row>
    <row r="417" spans="1:10" x14ac:dyDescent="0.2">
      <c r="A417" s="531"/>
      <c r="B417" s="532"/>
      <c r="C417" s="532"/>
      <c r="D417" s="532"/>
      <c r="E417" s="532"/>
      <c r="F417" s="532"/>
      <c r="G417" s="532"/>
      <c r="H417" s="532"/>
      <c r="I417" s="532"/>
      <c r="J417" s="533"/>
    </row>
    <row r="418" spans="1:10" x14ac:dyDescent="0.2">
      <c r="A418" s="531"/>
      <c r="B418" s="532"/>
      <c r="C418" s="532"/>
      <c r="D418" s="532"/>
      <c r="E418" s="532"/>
      <c r="F418" s="532"/>
      <c r="G418" s="532"/>
      <c r="H418" s="532"/>
      <c r="I418" s="532"/>
      <c r="J418" s="533"/>
    </row>
    <row r="419" spans="1:10" x14ac:dyDescent="0.2">
      <c r="A419" s="531"/>
      <c r="B419" s="532"/>
      <c r="C419" s="532"/>
      <c r="D419" s="532"/>
      <c r="E419" s="532"/>
      <c r="F419" s="532"/>
      <c r="G419" s="532"/>
      <c r="H419" s="532"/>
      <c r="I419" s="532"/>
      <c r="J419" s="533"/>
    </row>
    <row r="420" spans="1:10" x14ac:dyDescent="0.2">
      <c r="A420" s="531"/>
      <c r="B420" s="532"/>
      <c r="C420" s="532"/>
      <c r="D420" s="532"/>
      <c r="E420" s="532"/>
      <c r="F420" s="532"/>
      <c r="G420" s="532"/>
      <c r="H420" s="532"/>
      <c r="I420" s="532"/>
      <c r="J420" s="533"/>
    </row>
    <row r="421" spans="1:10" x14ac:dyDescent="0.2">
      <c r="A421" s="531"/>
      <c r="B421" s="532"/>
      <c r="C421" s="532"/>
      <c r="D421" s="532"/>
      <c r="E421" s="532"/>
      <c r="F421" s="532"/>
      <c r="G421" s="532"/>
      <c r="H421" s="532"/>
      <c r="I421" s="532"/>
      <c r="J421" s="533"/>
    </row>
    <row r="422" spans="1:10" x14ac:dyDescent="0.2">
      <c r="A422" s="531"/>
      <c r="B422" s="532"/>
      <c r="C422" s="532"/>
      <c r="D422" s="532"/>
      <c r="E422" s="532"/>
      <c r="F422" s="532"/>
      <c r="G422" s="532"/>
      <c r="H422" s="532"/>
      <c r="I422" s="532"/>
      <c r="J422" s="533"/>
    </row>
    <row r="423" spans="1:10" x14ac:dyDescent="0.2">
      <c r="A423" s="531"/>
      <c r="B423" s="532"/>
      <c r="C423" s="532"/>
      <c r="D423" s="532"/>
      <c r="E423" s="532"/>
      <c r="F423" s="532"/>
      <c r="G423" s="532"/>
      <c r="H423" s="532"/>
      <c r="I423" s="532"/>
      <c r="J423" s="533"/>
    </row>
    <row r="424" spans="1:10" x14ac:dyDescent="0.2">
      <c r="A424" s="531"/>
      <c r="B424" s="532"/>
      <c r="C424" s="532"/>
      <c r="D424" s="532"/>
      <c r="E424" s="532"/>
      <c r="F424" s="532"/>
      <c r="G424" s="532"/>
      <c r="H424" s="532"/>
      <c r="I424" s="532"/>
      <c r="J424" s="533"/>
    </row>
    <row r="425" spans="1:10" x14ac:dyDescent="0.2">
      <c r="A425" s="531"/>
      <c r="B425" s="532"/>
      <c r="C425" s="532"/>
      <c r="D425" s="532"/>
      <c r="E425" s="532"/>
      <c r="F425" s="532"/>
      <c r="G425" s="532"/>
      <c r="H425" s="532"/>
      <c r="I425" s="532"/>
      <c r="J425" s="533"/>
    </row>
    <row r="426" spans="1:10" x14ac:dyDescent="0.2">
      <c r="A426" s="531"/>
      <c r="B426" s="532"/>
      <c r="C426" s="532"/>
      <c r="D426" s="532"/>
      <c r="E426" s="532"/>
      <c r="F426" s="532"/>
      <c r="G426" s="532"/>
      <c r="H426" s="532"/>
      <c r="I426" s="532"/>
      <c r="J426" s="533"/>
    </row>
    <row r="427" spans="1:10" x14ac:dyDescent="0.2">
      <c r="A427" s="531"/>
      <c r="B427" s="532"/>
      <c r="C427" s="532"/>
      <c r="D427" s="532"/>
      <c r="E427" s="532"/>
      <c r="F427" s="532"/>
      <c r="G427" s="532"/>
      <c r="H427" s="532"/>
      <c r="I427" s="532"/>
      <c r="J427" s="533"/>
    </row>
    <row r="428" spans="1:10" x14ac:dyDescent="0.2">
      <c r="A428" s="531"/>
      <c r="B428" s="532"/>
      <c r="C428" s="532"/>
      <c r="D428" s="532"/>
      <c r="E428" s="532"/>
      <c r="F428" s="532"/>
      <c r="G428" s="532"/>
      <c r="H428" s="532"/>
      <c r="I428" s="532"/>
      <c r="J428" s="533"/>
    </row>
    <row r="429" spans="1:10" x14ac:dyDescent="0.2">
      <c r="A429" s="531"/>
      <c r="B429" s="532"/>
      <c r="C429" s="532"/>
      <c r="D429" s="532"/>
      <c r="E429" s="532"/>
      <c r="F429" s="532"/>
      <c r="G429" s="532"/>
      <c r="H429" s="532"/>
      <c r="I429" s="532"/>
      <c r="J429" s="533"/>
    </row>
    <row r="430" spans="1:10" x14ac:dyDescent="0.2">
      <c r="A430" s="531"/>
      <c r="B430" s="532"/>
      <c r="C430" s="532"/>
      <c r="D430" s="532"/>
      <c r="E430" s="532"/>
      <c r="F430" s="532"/>
      <c r="G430" s="532"/>
      <c r="H430" s="532"/>
      <c r="I430" s="532"/>
      <c r="J430" s="533"/>
    </row>
    <row r="431" spans="1:10" x14ac:dyDescent="0.2">
      <c r="A431" s="531"/>
      <c r="B431" s="532"/>
      <c r="C431" s="532"/>
      <c r="D431" s="532"/>
      <c r="E431" s="532"/>
      <c r="F431" s="532"/>
      <c r="G431" s="532"/>
      <c r="H431" s="532"/>
      <c r="I431" s="532"/>
      <c r="J431" s="533"/>
    </row>
    <row r="432" spans="1:10" x14ac:dyDescent="0.2">
      <c r="A432" s="531"/>
      <c r="B432" s="532"/>
      <c r="C432" s="532"/>
      <c r="D432" s="532"/>
      <c r="E432" s="532"/>
      <c r="F432" s="532"/>
      <c r="G432" s="532"/>
      <c r="H432" s="532"/>
      <c r="I432" s="532"/>
      <c r="J432" s="533"/>
    </row>
    <row r="433" spans="1:10" x14ac:dyDescent="0.2">
      <c r="A433" s="531"/>
      <c r="B433" s="532"/>
      <c r="C433" s="532"/>
      <c r="D433" s="532"/>
      <c r="E433" s="532"/>
      <c r="F433" s="532"/>
      <c r="G433" s="532"/>
      <c r="H433" s="532"/>
      <c r="I433" s="532"/>
      <c r="J433" s="533"/>
    </row>
    <row r="434" spans="1:10" x14ac:dyDescent="0.2">
      <c r="A434" s="531"/>
      <c r="B434" s="532"/>
      <c r="C434" s="532"/>
      <c r="D434" s="532"/>
      <c r="E434" s="532"/>
      <c r="F434" s="532"/>
      <c r="G434" s="532"/>
      <c r="H434" s="532"/>
      <c r="I434" s="532"/>
      <c r="J434" s="533"/>
    </row>
    <row r="435" spans="1:10" x14ac:dyDescent="0.2">
      <c r="A435" s="531"/>
      <c r="B435" s="532"/>
      <c r="C435" s="532"/>
      <c r="D435" s="532"/>
      <c r="E435" s="532"/>
      <c r="F435" s="532"/>
      <c r="G435" s="532"/>
      <c r="H435" s="532"/>
      <c r="I435" s="532"/>
      <c r="J435" s="533"/>
    </row>
    <row r="436" spans="1:10" x14ac:dyDescent="0.2">
      <c r="A436" s="538"/>
      <c r="B436" s="539"/>
      <c r="C436" s="539"/>
      <c r="D436" s="539"/>
      <c r="E436" s="539"/>
      <c r="F436" s="539"/>
      <c r="G436" s="539"/>
      <c r="H436" s="539"/>
      <c r="I436" s="539"/>
      <c r="J436" s="540"/>
    </row>
    <row r="437" spans="1:10" x14ac:dyDescent="0.2">
      <c r="A437" s="187"/>
      <c r="B437" s="187"/>
      <c r="C437" s="187"/>
      <c r="D437" s="187"/>
      <c r="E437" s="187"/>
      <c r="F437" s="187"/>
      <c r="G437" s="187"/>
      <c r="H437" s="187"/>
      <c r="I437" s="187"/>
      <c r="J437" s="187"/>
    </row>
    <row r="438" spans="1:10" ht="15.75" x14ac:dyDescent="0.25">
      <c r="A438" s="384" t="s">
        <v>848</v>
      </c>
      <c r="B438" s="385"/>
      <c r="C438" s="385"/>
      <c r="D438" s="385"/>
      <c r="E438" s="385"/>
      <c r="F438" s="385"/>
      <c r="G438" s="385"/>
      <c r="H438" s="382" t="str">
        <f>'CONTACT INFORMATION'!$A$24</f>
        <v>San Bernardino</v>
      </c>
      <c r="I438" s="382"/>
      <c r="J438" s="383"/>
    </row>
    <row r="439" spans="1:10" ht="15.75" x14ac:dyDescent="0.25">
      <c r="A439" s="57"/>
      <c r="B439" s="57"/>
      <c r="C439" s="57"/>
      <c r="D439" s="57"/>
      <c r="E439" s="57"/>
      <c r="F439" s="57"/>
      <c r="G439" s="57"/>
      <c r="H439" s="57"/>
      <c r="I439" s="57"/>
      <c r="J439" s="57"/>
    </row>
    <row r="440" spans="1:10" ht="15" x14ac:dyDescent="0.25">
      <c r="A440" s="476" t="s">
        <v>905</v>
      </c>
      <c r="B440" s="477"/>
      <c r="C440" s="477"/>
      <c r="D440" s="477"/>
      <c r="E440" s="477"/>
      <c r="F440" s="477"/>
      <c r="G440" s="477"/>
      <c r="H440" s="477"/>
      <c r="I440" s="477"/>
      <c r="J440" s="478"/>
    </row>
    <row r="441" spans="1:10" ht="13.15" customHeight="1" x14ac:dyDescent="0.2">
      <c r="A441" s="479" t="s">
        <v>854</v>
      </c>
      <c r="B441" s="523"/>
      <c r="C441" s="523"/>
      <c r="D441" s="524"/>
      <c r="E441" s="482"/>
      <c r="F441" s="483"/>
      <c r="G441" s="483"/>
      <c r="H441" s="483"/>
      <c r="I441" s="483"/>
      <c r="J441" s="484"/>
    </row>
    <row r="442" spans="1:10" ht="13.15" customHeight="1" x14ac:dyDescent="0.2">
      <c r="A442" s="488" t="s">
        <v>853</v>
      </c>
      <c r="B442" s="489"/>
      <c r="C442" s="489"/>
      <c r="D442" s="490"/>
      <c r="E442" s="485"/>
      <c r="F442" s="486"/>
      <c r="G442" s="486"/>
      <c r="H442" s="486"/>
      <c r="I442" s="486"/>
      <c r="J442" s="487"/>
    </row>
    <row r="443" spans="1:10" x14ac:dyDescent="0.2">
      <c r="A443" s="525" t="s">
        <v>808</v>
      </c>
      <c r="B443" s="526"/>
      <c r="C443" s="526"/>
      <c r="D443" s="527"/>
      <c r="E443" s="494"/>
      <c r="F443" s="495"/>
      <c r="G443" s="495"/>
      <c r="H443" s="495"/>
      <c r="I443" s="495"/>
      <c r="J443" s="496"/>
    </row>
    <row r="444" spans="1:10" ht="13.15" customHeight="1" x14ac:dyDescent="0.2">
      <c r="A444" s="58"/>
      <c r="B444" s="59"/>
      <c r="C444" s="59"/>
      <c r="D444" s="59"/>
      <c r="E444" s="564" t="s">
        <v>535</v>
      </c>
      <c r="F444" s="564"/>
      <c r="G444" s="564" t="s">
        <v>533</v>
      </c>
      <c r="H444" s="564"/>
      <c r="I444" s="565" t="s">
        <v>849</v>
      </c>
      <c r="J444" s="566"/>
    </row>
    <row r="445" spans="1:10" x14ac:dyDescent="0.2">
      <c r="A445" s="465" t="s">
        <v>527</v>
      </c>
      <c r="B445" s="466"/>
      <c r="C445" s="466"/>
      <c r="D445" s="467"/>
      <c r="E445" s="560"/>
      <c r="F445" s="561"/>
      <c r="G445" s="560"/>
      <c r="H445" s="561"/>
      <c r="I445" s="562"/>
      <c r="J445" s="563"/>
    </row>
    <row r="446" spans="1:10" x14ac:dyDescent="0.2">
      <c r="A446" s="470" t="s">
        <v>528</v>
      </c>
      <c r="B446" s="471"/>
      <c r="C446" s="471"/>
      <c r="D446" s="472"/>
      <c r="E446" s="548"/>
      <c r="F446" s="549"/>
      <c r="G446" s="550"/>
      <c r="H446" s="551"/>
      <c r="I446" s="554"/>
      <c r="J446" s="555"/>
    </row>
    <row r="447" spans="1:10" x14ac:dyDescent="0.2">
      <c r="A447" s="465" t="s">
        <v>529</v>
      </c>
      <c r="B447" s="466"/>
      <c r="C447" s="466"/>
      <c r="D447" s="467"/>
      <c r="E447" s="560"/>
      <c r="F447" s="561"/>
      <c r="G447" s="560"/>
      <c r="H447" s="561"/>
      <c r="I447" s="562"/>
      <c r="J447" s="563"/>
    </row>
    <row r="448" spans="1:10" x14ac:dyDescent="0.2">
      <c r="A448" s="470" t="s">
        <v>530</v>
      </c>
      <c r="B448" s="471"/>
      <c r="C448" s="471"/>
      <c r="D448" s="472"/>
      <c r="E448" s="548"/>
      <c r="F448" s="549"/>
      <c r="G448" s="550"/>
      <c r="H448" s="551"/>
      <c r="I448" s="554"/>
      <c r="J448" s="555"/>
    </row>
    <row r="449" spans="1:10" x14ac:dyDescent="0.2">
      <c r="A449" s="465" t="s">
        <v>531</v>
      </c>
      <c r="B449" s="466"/>
      <c r="C449" s="466"/>
      <c r="D449" s="467"/>
      <c r="E449" s="560"/>
      <c r="F449" s="561"/>
      <c r="G449" s="560"/>
      <c r="H449" s="561"/>
      <c r="I449" s="562"/>
      <c r="J449" s="563"/>
    </row>
    <row r="450" spans="1:10" x14ac:dyDescent="0.2">
      <c r="A450" s="470" t="s">
        <v>532</v>
      </c>
      <c r="B450" s="471"/>
      <c r="C450" s="471"/>
      <c r="D450" s="472"/>
      <c r="E450" s="548"/>
      <c r="F450" s="549"/>
      <c r="G450" s="550"/>
      <c r="H450" s="551"/>
      <c r="I450" s="554"/>
      <c r="J450" s="555"/>
    </row>
    <row r="451" spans="1:10" x14ac:dyDescent="0.2">
      <c r="A451" s="465" t="s">
        <v>537</v>
      </c>
      <c r="B451" s="466"/>
      <c r="C451" s="466"/>
      <c r="D451" s="467"/>
      <c r="E451" s="556"/>
      <c r="F451" s="557"/>
      <c r="G451" s="556"/>
      <c r="H451" s="557"/>
      <c r="I451" s="558"/>
      <c r="J451" s="559"/>
    </row>
    <row r="452" spans="1:10" x14ac:dyDescent="0.2">
      <c r="A452" s="453"/>
      <c r="B452" s="454"/>
      <c r="C452" s="454"/>
      <c r="D452" s="455"/>
      <c r="E452" s="548"/>
      <c r="F452" s="549"/>
      <c r="G452" s="550"/>
      <c r="H452" s="551"/>
      <c r="I452" s="550"/>
      <c r="J452" s="551"/>
    </row>
    <row r="453" spans="1:10" x14ac:dyDescent="0.2">
      <c r="A453" s="453"/>
      <c r="B453" s="454"/>
      <c r="C453" s="454"/>
      <c r="D453" s="455"/>
      <c r="E453" s="548"/>
      <c r="F453" s="549"/>
      <c r="G453" s="550"/>
      <c r="H453" s="551"/>
      <c r="I453" s="550"/>
      <c r="J453" s="551"/>
    </row>
    <row r="454" spans="1:10" x14ac:dyDescent="0.2">
      <c r="A454" s="453"/>
      <c r="B454" s="454"/>
      <c r="C454" s="454"/>
      <c r="D454" s="455"/>
      <c r="E454" s="548"/>
      <c r="F454" s="549"/>
      <c r="G454" s="550"/>
      <c r="H454" s="551"/>
      <c r="I454" s="550"/>
      <c r="J454" s="551"/>
    </row>
    <row r="455" spans="1:10" x14ac:dyDescent="0.2">
      <c r="A455" s="458" t="s">
        <v>534</v>
      </c>
      <c r="B455" s="459"/>
      <c r="C455" s="459"/>
      <c r="D455" s="460"/>
      <c r="E455" s="552">
        <f>SUM(E445:E454)</f>
        <v>0</v>
      </c>
      <c r="F455" s="553"/>
      <c r="G455" s="552">
        <f>SUM(G445:G454)</f>
        <v>0</v>
      </c>
      <c r="H455" s="553"/>
      <c r="I455" s="552">
        <f>SUM(I445:I454)</f>
        <v>0</v>
      </c>
      <c r="J455" s="553"/>
    </row>
    <row r="456" spans="1:10" ht="13.15" customHeight="1" x14ac:dyDescent="0.2">
      <c r="A456" s="462" t="s">
        <v>861</v>
      </c>
      <c r="B456" s="542"/>
      <c r="C456" s="542"/>
      <c r="D456" s="542"/>
      <c r="E456" s="542"/>
      <c r="F456" s="542"/>
      <c r="G456" s="542"/>
      <c r="H456" s="542"/>
      <c r="I456" s="542"/>
      <c r="J456" s="543"/>
    </row>
    <row r="457" spans="1:10" ht="13.15" customHeight="1" x14ac:dyDescent="0.2">
      <c r="A457" s="439" t="s">
        <v>862</v>
      </c>
      <c r="B457" s="544"/>
      <c r="C457" s="544"/>
      <c r="D457" s="544"/>
      <c r="E457" s="544"/>
      <c r="F457" s="544"/>
      <c r="G457" s="544"/>
      <c r="H457" s="544"/>
      <c r="I457" s="544"/>
      <c r="J457" s="545"/>
    </row>
    <row r="458" spans="1:10" ht="13.15" customHeight="1" x14ac:dyDescent="0.2">
      <c r="A458" s="439" t="s">
        <v>863</v>
      </c>
      <c r="B458" s="544"/>
      <c r="C458" s="544"/>
      <c r="D458" s="544"/>
      <c r="E458" s="544"/>
      <c r="F458" s="544"/>
      <c r="G458" s="544"/>
      <c r="H458" s="544"/>
      <c r="I458" s="544"/>
      <c r="J458" s="545"/>
    </row>
    <row r="459" spans="1:10" ht="13.15" customHeight="1" x14ac:dyDescent="0.2">
      <c r="A459" s="442" t="s">
        <v>864</v>
      </c>
      <c r="B459" s="546"/>
      <c r="C459" s="546"/>
      <c r="D459" s="546"/>
      <c r="E459" s="546"/>
      <c r="F459" s="546"/>
      <c r="G459" s="546"/>
      <c r="H459" s="546"/>
      <c r="I459" s="546"/>
      <c r="J459" s="547"/>
    </row>
    <row r="460" spans="1:10" x14ac:dyDescent="0.2">
      <c r="A460" s="528"/>
      <c r="B460" s="529"/>
      <c r="C460" s="529"/>
      <c r="D460" s="529"/>
      <c r="E460" s="529"/>
      <c r="F460" s="529"/>
      <c r="G460" s="529"/>
      <c r="H460" s="529"/>
      <c r="I460" s="529"/>
      <c r="J460" s="530"/>
    </row>
    <row r="461" spans="1:10" x14ac:dyDescent="0.2">
      <c r="A461" s="531"/>
      <c r="B461" s="532"/>
      <c r="C461" s="532"/>
      <c r="D461" s="532"/>
      <c r="E461" s="532"/>
      <c r="F461" s="532"/>
      <c r="G461" s="532"/>
      <c r="H461" s="532"/>
      <c r="I461" s="532"/>
      <c r="J461" s="533"/>
    </row>
    <row r="462" spans="1:10" x14ac:dyDescent="0.2">
      <c r="A462" s="531"/>
      <c r="B462" s="532"/>
      <c r="C462" s="532"/>
      <c r="D462" s="532"/>
      <c r="E462" s="532"/>
      <c r="F462" s="532"/>
      <c r="G462" s="532"/>
      <c r="H462" s="532"/>
      <c r="I462" s="532"/>
      <c r="J462" s="533"/>
    </row>
    <row r="463" spans="1:10" x14ac:dyDescent="0.2">
      <c r="A463" s="531"/>
      <c r="B463" s="532"/>
      <c r="C463" s="532"/>
      <c r="D463" s="532"/>
      <c r="E463" s="532"/>
      <c r="F463" s="532"/>
      <c r="G463" s="532"/>
      <c r="H463" s="532"/>
      <c r="I463" s="532"/>
      <c r="J463" s="533"/>
    </row>
    <row r="464" spans="1:10" x14ac:dyDescent="0.2">
      <c r="A464" s="531"/>
      <c r="B464" s="532"/>
      <c r="C464" s="532"/>
      <c r="D464" s="532"/>
      <c r="E464" s="532"/>
      <c r="F464" s="532"/>
      <c r="G464" s="532"/>
      <c r="H464" s="532"/>
      <c r="I464" s="532"/>
      <c r="J464" s="533"/>
    </row>
    <row r="465" spans="1:10" x14ac:dyDescent="0.2">
      <c r="A465" s="531"/>
      <c r="B465" s="532"/>
      <c r="C465" s="532"/>
      <c r="D465" s="532"/>
      <c r="E465" s="532"/>
      <c r="F465" s="532"/>
      <c r="G465" s="532"/>
      <c r="H465" s="532"/>
      <c r="I465" s="532"/>
      <c r="J465" s="533"/>
    </row>
    <row r="466" spans="1:10" x14ac:dyDescent="0.2">
      <c r="A466" s="531"/>
      <c r="B466" s="532"/>
      <c r="C466" s="532"/>
      <c r="D466" s="532"/>
      <c r="E466" s="532"/>
      <c r="F466" s="532"/>
      <c r="G466" s="532"/>
      <c r="H466" s="532"/>
      <c r="I466" s="532"/>
      <c r="J466" s="533"/>
    </row>
    <row r="467" spans="1:10" x14ac:dyDescent="0.2">
      <c r="A467" s="531"/>
      <c r="B467" s="532"/>
      <c r="C467" s="532"/>
      <c r="D467" s="532"/>
      <c r="E467" s="532"/>
      <c r="F467" s="532"/>
      <c r="G467" s="532"/>
      <c r="H467" s="532"/>
      <c r="I467" s="532"/>
      <c r="J467" s="533"/>
    </row>
    <row r="468" spans="1:10" x14ac:dyDescent="0.2">
      <c r="A468" s="531"/>
      <c r="B468" s="532"/>
      <c r="C468" s="532"/>
      <c r="D468" s="532"/>
      <c r="E468" s="532"/>
      <c r="F468" s="532"/>
      <c r="G468" s="532"/>
      <c r="H468" s="532"/>
      <c r="I468" s="532"/>
      <c r="J468" s="533"/>
    </row>
    <row r="469" spans="1:10" x14ac:dyDescent="0.2">
      <c r="A469" s="531"/>
      <c r="B469" s="532"/>
      <c r="C469" s="532"/>
      <c r="D469" s="532"/>
      <c r="E469" s="532"/>
      <c r="F469" s="532"/>
      <c r="G469" s="532"/>
      <c r="H469" s="532"/>
      <c r="I469" s="532"/>
      <c r="J469" s="533"/>
    </row>
    <row r="470" spans="1:10" x14ac:dyDescent="0.2">
      <c r="A470" s="531"/>
      <c r="B470" s="532"/>
      <c r="C470" s="532"/>
      <c r="D470" s="532"/>
      <c r="E470" s="532"/>
      <c r="F470" s="532"/>
      <c r="G470" s="532"/>
      <c r="H470" s="532"/>
      <c r="I470" s="532"/>
      <c r="J470" s="533"/>
    </row>
    <row r="471" spans="1:10" x14ac:dyDescent="0.2">
      <c r="A471" s="531"/>
      <c r="B471" s="532"/>
      <c r="C471" s="532"/>
      <c r="D471" s="532"/>
      <c r="E471" s="532"/>
      <c r="F471" s="532"/>
      <c r="G471" s="532"/>
      <c r="H471" s="532"/>
      <c r="I471" s="532"/>
      <c r="J471" s="533"/>
    </row>
    <row r="472" spans="1:10" x14ac:dyDescent="0.2">
      <c r="A472" s="531"/>
      <c r="B472" s="532"/>
      <c r="C472" s="532"/>
      <c r="D472" s="532"/>
      <c r="E472" s="532"/>
      <c r="F472" s="532"/>
      <c r="G472" s="532"/>
      <c r="H472" s="532"/>
      <c r="I472" s="532"/>
      <c r="J472" s="533"/>
    </row>
    <row r="473" spans="1:10" x14ac:dyDescent="0.2">
      <c r="A473" s="531"/>
      <c r="B473" s="532"/>
      <c r="C473" s="532"/>
      <c r="D473" s="532"/>
      <c r="E473" s="532"/>
      <c r="F473" s="532"/>
      <c r="G473" s="532"/>
      <c r="H473" s="532"/>
      <c r="I473" s="532"/>
      <c r="J473" s="533"/>
    </row>
    <row r="474" spans="1:10" x14ac:dyDescent="0.2">
      <c r="A474" s="531"/>
      <c r="B474" s="532"/>
      <c r="C474" s="532"/>
      <c r="D474" s="532"/>
      <c r="E474" s="532"/>
      <c r="F474" s="532"/>
      <c r="G474" s="532"/>
      <c r="H474" s="532"/>
      <c r="I474" s="532"/>
      <c r="J474" s="533"/>
    </row>
    <row r="475" spans="1:10" x14ac:dyDescent="0.2">
      <c r="A475" s="531"/>
      <c r="B475" s="532"/>
      <c r="C475" s="532"/>
      <c r="D475" s="532"/>
      <c r="E475" s="532"/>
      <c r="F475" s="532"/>
      <c r="G475" s="532"/>
      <c r="H475" s="532"/>
      <c r="I475" s="532"/>
      <c r="J475" s="533"/>
    </row>
    <row r="476" spans="1:10" x14ac:dyDescent="0.2">
      <c r="A476" s="531"/>
      <c r="B476" s="532"/>
      <c r="C476" s="532"/>
      <c r="D476" s="532"/>
      <c r="E476" s="532"/>
      <c r="F476" s="532"/>
      <c r="G476" s="532"/>
      <c r="H476" s="532"/>
      <c r="I476" s="532"/>
      <c r="J476" s="533"/>
    </row>
    <row r="477" spans="1:10" x14ac:dyDescent="0.2">
      <c r="A477" s="531"/>
      <c r="B477" s="532"/>
      <c r="C477" s="532"/>
      <c r="D477" s="532"/>
      <c r="E477" s="532"/>
      <c r="F477" s="532"/>
      <c r="G477" s="532"/>
      <c r="H477" s="532"/>
      <c r="I477" s="532"/>
      <c r="J477" s="533"/>
    </row>
    <row r="478" spans="1:10" x14ac:dyDescent="0.2">
      <c r="A478" s="531"/>
      <c r="B478" s="532"/>
      <c r="C478" s="532"/>
      <c r="D478" s="532"/>
      <c r="E478" s="532"/>
      <c r="F478" s="532"/>
      <c r="G478" s="532"/>
      <c r="H478" s="532"/>
      <c r="I478" s="532"/>
      <c r="J478" s="533"/>
    </row>
    <row r="479" spans="1:10" x14ac:dyDescent="0.2">
      <c r="A479" s="531"/>
      <c r="B479" s="532"/>
      <c r="C479" s="532"/>
      <c r="D479" s="532"/>
      <c r="E479" s="532"/>
      <c r="F479" s="532"/>
      <c r="G479" s="532"/>
      <c r="H479" s="532"/>
      <c r="I479" s="532"/>
      <c r="J479" s="533"/>
    </row>
    <row r="480" spans="1:10" x14ac:dyDescent="0.2">
      <c r="A480" s="531"/>
      <c r="B480" s="532"/>
      <c r="C480" s="532"/>
      <c r="D480" s="532"/>
      <c r="E480" s="532"/>
      <c r="F480" s="532"/>
      <c r="G480" s="532"/>
      <c r="H480" s="532"/>
      <c r="I480" s="532"/>
      <c r="J480" s="533"/>
    </row>
    <row r="481" spans="1:10" x14ac:dyDescent="0.2">
      <c r="A481" s="531"/>
      <c r="B481" s="532"/>
      <c r="C481" s="532"/>
      <c r="D481" s="532"/>
      <c r="E481" s="532"/>
      <c r="F481" s="532"/>
      <c r="G481" s="532"/>
      <c r="H481" s="532"/>
      <c r="I481" s="532"/>
      <c r="J481" s="533"/>
    </row>
    <row r="482" spans="1:10" x14ac:dyDescent="0.2">
      <c r="A482" s="531"/>
      <c r="B482" s="532"/>
      <c r="C482" s="532"/>
      <c r="D482" s="532"/>
      <c r="E482" s="532"/>
      <c r="F482" s="532"/>
      <c r="G482" s="532"/>
      <c r="H482" s="532"/>
      <c r="I482" s="532"/>
      <c r="J482" s="533"/>
    </row>
    <row r="483" spans="1:10" x14ac:dyDescent="0.2">
      <c r="A483" s="531"/>
      <c r="B483" s="532"/>
      <c r="C483" s="532"/>
      <c r="D483" s="532"/>
      <c r="E483" s="532"/>
      <c r="F483" s="532"/>
      <c r="G483" s="532"/>
      <c r="H483" s="532"/>
      <c r="I483" s="532"/>
      <c r="J483" s="533"/>
    </row>
    <row r="484" spans="1:10" x14ac:dyDescent="0.2">
      <c r="A484" s="531"/>
      <c r="B484" s="532"/>
      <c r="C484" s="532"/>
      <c r="D484" s="532"/>
      <c r="E484" s="532"/>
      <c r="F484" s="532"/>
      <c r="G484" s="532"/>
      <c r="H484" s="532"/>
      <c r="I484" s="532"/>
      <c r="J484" s="533"/>
    </row>
    <row r="485" spans="1:10" x14ac:dyDescent="0.2">
      <c r="A485" s="531"/>
      <c r="B485" s="532"/>
      <c r="C485" s="532"/>
      <c r="D485" s="532"/>
      <c r="E485" s="532"/>
      <c r="F485" s="532"/>
      <c r="G485" s="532"/>
      <c r="H485" s="532"/>
      <c r="I485" s="532"/>
      <c r="J485" s="533"/>
    </row>
    <row r="486" spans="1:10" x14ac:dyDescent="0.2">
      <c r="A486" s="531"/>
      <c r="B486" s="532"/>
      <c r="C486" s="532"/>
      <c r="D486" s="532"/>
      <c r="E486" s="532"/>
      <c r="F486" s="532"/>
      <c r="G486" s="532"/>
      <c r="H486" s="532"/>
      <c r="I486" s="532"/>
      <c r="J486" s="533"/>
    </row>
    <row r="487" spans="1:10" x14ac:dyDescent="0.2">
      <c r="A487" s="531"/>
      <c r="B487" s="532"/>
      <c r="C487" s="532"/>
      <c r="D487" s="532"/>
      <c r="E487" s="532"/>
      <c r="F487" s="532"/>
      <c r="G487" s="532"/>
      <c r="H487" s="532"/>
      <c r="I487" s="532"/>
      <c r="J487" s="533"/>
    </row>
    <row r="488" spans="1:10" x14ac:dyDescent="0.2">
      <c r="A488" s="531"/>
      <c r="B488" s="532"/>
      <c r="C488" s="532"/>
      <c r="D488" s="532"/>
      <c r="E488" s="532"/>
      <c r="F488" s="532"/>
      <c r="G488" s="532"/>
      <c r="H488" s="532"/>
      <c r="I488" s="532"/>
      <c r="J488" s="533"/>
    </row>
    <row r="489" spans="1:10" x14ac:dyDescent="0.2">
      <c r="A489" s="531"/>
      <c r="B489" s="532"/>
      <c r="C489" s="532"/>
      <c r="D489" s="532"/>
      <c r="E489" s="532"/>
      <c r="F489" s="532"/>
      <c r="G489" s="532"/>
      <c r="H489" s="532"/>
      <c r="I489" s="532"/>
      <c r="J489" s="533"/>
    </row>
    <row r="490" spans="1:10" x14ac:dyDescent="0.2">
      <c r="A490" s="538"/>
      <c r="B490" s="539"/>
      <c r="C490" s="539"/>
      <c r="D490" s="539"/>
      <c r="E490" s="539"/>
      <c r="F490" s="539"/>
      <c r="G490" s="539"/>
      <c r="H490" s="539"/>
      <c r="I490" s="539"/>
      <c r="J490" s="540"/>
    </row>
    <row r="491" spans="1:10" x14ac:dyDescent="0.2">
      <c r="A491" s="187"/>
      <c r="B491" s="187"/>
      <c r="C491" s="187"/>
      <c r="D491" s="187"/>
      <c r="E491" s="187"/>
      <c r="F491" s="187"/>
      <c r="G491" s="187"/>
      <c r="H491" s="187"/>
      <c r="I491" s="187"/>
      <c r="J491" s="187"/>
    </row>
    <row r="492" spans="1:10" ht="15.75" x14ac:dyDescent="0.25">
      <c r="A492" s="384" t="s">
        <v>848</v>
      </c>
      <c r="B492" s="385"/>
      <c r="C492" s="385"/>
      <c r="D492" s="385"/>
      <c r="E492" s="385"/>
      <c r="F492" s="385"/>
      <c r="G492" s="385"/>
      <c r="H492" s="382" t="str">
        <f>'CONTACT INFORMATION'!$A$24</f>
        <v>San Bernardino</v>
      </c>
      <c r="I492" s="382"/>
      <c r="J492" s="383"/>
    </row>
    <row r="493" spans="1:10" ht="15.75" x14ac:dyDescent="0.25">
      <c r="A493" s="57"/>
      <c r="B493" s="57"/>
      <c r="C493" s="57"/>
      <c r="D493" s="57"/>
      <c r="E493" s="57"/>
      <c r="F493" s="57"/>
      <c r="G493" s="57"/>
      <c r="H493" s="57"/>
      <c r="I493" s="57"/>
      <c r="J493" s="57"/>
    </row>
    <row r="494" spans="1:10" ht="15" x14ac:dyDescent="0.25">
      <c r="A494" s="476" t="s">
        <v>906</v>
      </c>
      <c r="B494" s="477"/>
      <c r="C494" s="477"/>
      <c r="D494" s="477"/>
      <c r="E494" s="477"/>
      <c r="F494" s="477"/>
      <c r="G494" s="477"/>
      <c r="H494" s="477"/>
      <c r="I494" s="477"/>
      <c r="J494" s="478"/>
    </row>
    <row r="495" spans="1:10" ht="13.15" customHeight="1" x14ac:dyDescent="0.2">
      <c r="A495" s="479" t="s">
        <v>854</v>
      </c>
      <c r="B495" s="523"/>
      <c r="C495" s="523"/>
      <c r="D495" s="524"/>
      <c r="E495" s="482"/>
      <c r="F495" s="483"/>
      <c r="G495" s="483"/>
      <c r="H495" s="483"/>
      <c r="I495" s="483"/>
      <c r="J495" s="484"/>
    </row>
    <row r="496" spans="1:10" ht="13.15" customHeight="1" x14ac:dyDescent="0.2">
      <c r="A496" s="488" t="s">
        <v>853</v>
      </c>
      <c r="B496" s="489"/>
      <c r="C496" s="489"/>
      <c r="D496" s="490"/>
      <c r="E496" s="485"/>
      <c r="F496" s="486"/>
      <c r="G496" s="486"/>
      <c r="H496" s="486"/>
      <c r="I496" s="486"/>
      <c r="J496" s="487"/>
    </row>
    <row r="497" spans="1:10" x14ac:dyDescent="0.2">
      <c r="A497" s="525" t="s">
        <v>808</v>
      </c>
      <c r="B497" s="526"/>
      <c r="C497" s="526"/>
      <c r="D497" s="527"/>
      <c r="E497" s="494"/>
      <c r="F497" s="495"/>
      <c r="G497" s="495"/>
      <c r="H497" s="495"/>
      <c r="I497" s="495"/>
      <c r="J497" s="496"/>
    </row>
    <row r="498" spans="1:10" ht="13.15" customHeight="1" x14ac:dyDescent="0.2">
      <c r="A498" s="58"/>
      <c r="B498" s="59"/>
      <c r="C498" s="59"/>
      <c r="D498" s="59"/>
      <c r="E498" s="564" t="s">
        <v>535</v>
      </c>
      <c r="F498" s="564"/>
      <c r="G498" s="564" t="s">
        <v>533</v>
      </c>
      <c r="H498" s="564"/>
      <c r="I498" s="565" t="s">
        <v>849</v>
      </c>
      <c r="J498" s="566"/>
    </row>
    <row r="499" spans="1:10" x14ac:dyDescent="0.2">
      <c r="A499" s="465" t="s">
        <v>527</v>
      </c>
      <c r="B499" s="466"/>
      <c r="C499" s="466"/>
      <c r="D499" s="467"/>
      <c r="E499" s="560"/>
      <c r="F499" s="561"/>
      <c r="G499" s="560"/>
      <c r="H499" s="561"/>
      <c r="I499" s="562"/>
      <c r="J499" s="563"/>
    </row>
    <row r="500" spans="1:10" x14ac:dyDescent="0.2">
      <c r="A500" s="470" t="s">
        <v>528</v>
      </c>
      <c r="B500" s="471"/>
      <c r="C500" s="471"/>
      <c r="D500" s="472"/>
      <c r="E500" s="548"/>
      <c r="F500" s="549"/>
      <c r="G500" s="550"/>
      <c r="H500" s="551"/>
      <c r="I500" s="554"/>
      <c r="J500" s="555"/>
    </row>
    <row r="501" spans="1:10" x14ac:dyDescent="0.2">
      <c r="A501" s="465" t="s">
        <v>529</v>
      </c>
      <c r="B501" s="466"/>
      <c r="C501" s="466"/>
      <c r="D501" s="467"/>
      <c r="E501" s="560"/>
      <c r="F501" s="561"/>
      <c r="G501" s="560"/>
      <c r="H501" s="561"/>
      <c r="I501" s="562"/>
      <c r="J501" s="563"/>
    </row>
    <row r="502" spans="1:10" x14ac:dyDescent="0.2">
      <c r="A502" s="470" t="s">
        <v>530</v>
      </c>
      <c r="B502" s="471"/>
      <c r="C502" s="471"/>
      <c r="D502" s="472"/>
      <c r="E502" s="548"/>
      <c r="F502" s="549"/>
      <c r="G502" s="550"/>
      <c r="H502" s="551"/>
      <c r="I502" s="554"/>
      <c r="J502" s="555"/>
    </row>
    <row r="503" spans="1:10" x14ac:dyDescent="0.2">
      <c r="A503" s="465" t="s">
        <v>531</v>
      </c>
      <c r="B503" s="466"/>
      <c r="C503" s="466"/>
      <c r="D503" s="467"/>
      <c r="E503" s="560"/>
      <c r="F503" s="561"/>
      <c r="G503" s="560"/>
      <c r="H503" s="561"/>
      <c r="I503" s="562"/>
      <c r="J503" s="563"/>
    </row>
    <row r="504" spans="1:10" x14ac:dyDescent="0.2">
      <c r="A504" s="470" t="s">
        <v>532</v>
      </c>
      <c r="B504" s="471"/>
      <c r="C504" s="471"/>
      <c r="D504" s="472"/>
      <c r="E504" s="548"/>
      <c r="F504" s="549"/>
      <c r="G504" s="550"/>
      <c r="H504" s="551"/>
      <c r="I504" s="554"/>
      <c r="J504" s="555"/>
    </row>
    <row r="505" spans="1:10" x14ac:dyDescent="0.2">
      <c r="A505" s="465" t="s">
        <v>537</v>
      </c>
      <c r="B505" s="466"/>
      <c r="C505" s="466"/>
      <c r="D505" s="467"/>
      <c r="E505" s="556"/>
      <c r="F505" s="557"/>
      <c r="G505" s="556"/>
      <c r="H505" s="557"/>
      <c r="I505" s="558"/>
      <c r="J505" s="559"/>
    </row>
    <row r="506" spans="1:10" x14ac:dyDescent="0.2">
      <c r="A506" s="453"/>
      <c r="B506" s="454"/>
      <c r="C506" s="454"/>
      <c r="D506" s="455"/>
      <c r="E506" s="548"/>
      <c r="F506" s="549"/>
      <c r="G506" s="550"/>
      <c r="H506" s="551"/>
      <c r="I506" s="550"/>
      <c r="J506" s="551"/>
    </row>
    <row r="507" spans="1:10" x14ac:dyDescent="0.2">
      <c r="A507" s="453"/>
      <c r="B507" s="454"/>
      <c r="C507" s="454"/>
      <c r="D507" s="455"/>
      <c r="E507" s="548"/>
      <c r="F507" s="549"/>
      <c r="G507" s="550"/>
      <c r="H507" s="551"/>
      <c r="I507" s="550"/>
      <c r="J507" s="551"/>
    </row>
    <row r="508" spans="1:10" x14ac:dyDescent="0.2">
      <c r="A508" s="453"/>
      <c r="B508" s="454"/>
      <c r="C508" s="454"/>
      <c r="D508" s="455"/>
      <c r="E508" s="548"/>
      <c r="F508" s="549"/>
      <c r="G508" s="550"/>
      <c r="H508" s="551"/>
      <c r="I508" s="550"/>
      <c r="J508" s="551"/>
    </row>
    <row r="509" spans="1:10" x14ac:dyDescent="0.2">
      <c r="A509" s="458" t="s">
        <v>534</v>
      </c>
      <c r="B509" s="459"/>
      <c r="C509" s="459"/>
      <c r="D509" s="460"/>
      <c r="E509" s="552">
        <f>SUM(E499:E508)</f>
        <v>0</v>
      </c>
      <c r="F509" s="553"/>
      <c r="G509" s="552">
        <f>SUM(G499:G508)</f>
        <v>0</v>
      </c>
      <c r="H509" s="553"/>
      <c r="I509" s="552">
        <f>SUM(I499:I508)</f>
        <v>0</v>
      </c>
      <c r="J509" s="553"/>
    </row>
    <row r="510" spans="1:10" ht="13.15" customHeight="1" x14ac:dyDescent="0.2">
      <c r="A510" s="462" t="s">
        <v>861</v>
      </c>
      <c r="B510" s="542"/>
      <c r="C510" s="542"/>
      <c r="D510" s="542"/>
      <c r="E510" s="542"/>
      <c r="F510" s="542"/>
      <c r="G510" s="542"/>
      <c r="H510" s="542"/>
      <c r="I510" s="542"/>
      <c r="J510" s="543"/>
    </row>
    <row r="511" spans="1:10" ht="13.15" customHeight="1" x14ac:dyDescent="0.2">
      <c r="A511" s="439" t="s">
        <v>862</v>
      </c>
      <c r="B511" s="544"/>
      <c r="C511" s="544"/>
      <c r="D511" s="544"/>
      <c r="E511" s="544"/>
      <c r="F511" s="544"/>
      <c r="G511" s="544"/>
      <c r="H511" s="544"/>
      <c r="I511" s="544"/>
      <c r="J511" s="545"/>
    </row>
    <row r="512" spans="1:10" ht="13.15" customHeight="1" x14ac:dyDescent="0.2">
      <c r="A512" s="439" t="s">
        <v>863</v>
      </c>
      <c r="B512" s="544"/>
      <c r="C512" s="544"/>
      <c r="D512" s="544"/>
      <c r="E512" s="544"/>
      <c r="F512" s="544"/>
      <c r="G512" s="544"/>
      <c r="H512" s="544"/>
      <c r="I512" s="544"/>
      <c r="J512" s="545"/>
    </row>
    <row r="513" spans="1:10" ht="13.15" customHeight="1" x14ac:dyDescent="0.2">
      <c r="A513" s="442" t="s">
        <v>864</v>
      </c>
      <c r="B513" s="546"/>
      <c r="C513" s="546"/>
      <c r="D513" s="546"/>
      <c r="E513" s="546"/>
      <c r="F513" s="546"/>
      <c r="G513" s="546"/>
      <c r="H513" s="546"/>
      <c r="I513" s="546"/>
      <c r="J513" s="547"/>
    </row>
    <row r="514" spans="1:10" x14ac:dyDescent="0.2">
      <c r="A514" s="528"/>
      <c r="B514" s="529"/>
      <c r="C514" s="529"/>
      <c r="D514" s="529"/>
      <c r="E514" s="529"/>
      <c r="F514" s="529"/>
      <c r="G514" s="529"/>
      <c r="H514" s="529"/>
      <c r="I514" s="529"/>
      <c r="J514" s="530"/>
    </row>
    <row r="515" spans="1:10" x14ac:dyDescent="0.2">
      <c r="A515" s="531"/>
      <c r="B515" s="532"/>
      <c r="C515" s="532"/>
      <c r="D515" s="532"/>
      <c r="E515" s="532"/>
      <c r="F515" s="532"/>
      <c r="G515" s="532"/>
      <c r="H515" s="532"/>
      <c r="I515" s="532"/>
      <c r="J515" s="533"/>
    </row>
    <row r="516" spans="1:10" x14ac:dyDescent="0.2">
      <c r="A516" s="531"/>
      <c r="B516" s="532"/>
      <c r="C516" s="532"/>
      <c r="D516" s="532"/>
      <c r="E516" s="532"/>
      <c r="F516" s="532"/>
      <c r="G516" s="532"/>
      <c r="H516" s="532"/>
      <c r="I516" s="532"/>
      <c r="J516" s="533"/>
    </row>
    <row r="517" spans="1:10" x14ac:dyDescent="0.2">
      <c r="A517" s="531"/>
      <c r="B517" s="532"/>
      <c r="C517" s="532"/>
      <c r="D517" s="532"/>
      <c r="E517" s="532"/>
      <c r="F517" s="532"/>
      <c r="G517" s="532"/>
      <c r="H517" s="532"/>
      <c r="I517" s="532"/>
      <c r="J517" s="533"/>
    </row>
    <row r="518" spans="1:10" x14ac:dyDescent="0.2">
      <c r="A518" s="531"/>
      <c r="B518" s="532"/>
      <c r="C518" s="532"/>
      <c r="D518" s="532"/>
      <c r="E518" s="532"/>
      <c r="F518" s="532"/>
      <c r="G518" s="532"/>
      <c r="H518" s="532"/>
      <c r="I518" s="532"/>
      <c r="J518" s="533"/>
    </row>
    <row r="519" spans="1:10" x14ac:dyDescent="0.2">
      <c r="A519" s="531"/>
      <c r="B519" s="532"/>
      <c r="C519" s="532"/>
      <c r="D519" s="532"/>
      <c r="E519" s="532"/>
      <c r="F519" s="532"/>
      <c r="G519" s="532"/>
      <c r="H519" s="532"/>
      <c r="I519" s="532"/>
      <c r="J519" s="533"/>
    </row>
    <row r="520" spans="1:10" x14ac:dyDescent="0.2">
      <c r="A520" s="531"/>
      <c r="B520" s="532"/>
      <c r="C520" s="532"/>
      <c r="D520" s="532"/>
      <c r="E520" s="532"/>
      <c r="F520" s="532"/>
      <c r="G520" s="532"/>
      <c r="H520" s="532"/>
      <c r="I520" s="532"/>
      <c r="J520" s="533"/>
    </row>
    <row r="521" spans="1:10" x14ac:dyDescent="0.2">
      <c r="A521" s="531"/>
      <c r="B521" s="532"/>
      <c r="C521" s="532"/>
      <c r="D521" s="532"/>
      <c r="E521" s="532"/>
      <c r="F521" s="532"/>
      <c r="G521" s="532"/>
      <c r="H521" s="532"/>
      <c r="I521" s="532"/>
      <c r="J521" s="533"/>
    </row>
    <row r="522" spans="1:10" x14ac:dyDescent="0.2">
      <c r="A522" s="531"/>
      <c r="B522" s="532"/>
      <c r="C522" s="532"/>
      <c r="D522" s="532"/>
      <c r="E522" s="532"/>
      <c r="F522" s="532"/>
      <c r="G522" s="532"/>
      <c r="H522" s="532"/>
      <c r="I522" s="532"/>
      <c r="J522" s="533"/>
    </row>
    <row r="523" spans="1:10" x14ac:dyDescent="0.2">
      <c r="A523" s="531"/>
      <c r="B523" s="532"/>
      <c r="C523" s="532"/>
      <c r="D523" s="532"/>
      <c r="E523" s="532"/>
      <c r="F523" s="532"/>
      <c r="G523" s="532"/>
      <c r="H523" s="532"/>
      <c r="I523" s="532"/>
      <c r="J523" s="533"/>
    </row>
    <row r="524" spans="1:10" x14ac:dyDescent="0.2">
      <c r="A524" s="531"/>
      <c r="B524" s="532"/>
      <c r="C524" s="532"/>
      <c r="D524" s="532"/>
      <c r="E524" s="532"/>
      <c r="F524" s="532"/>
      <c r="G524" s="532"/>
      <c r="H524" s="532"/>
      <c r="I524" s="532"/>
      <c r="J524" s="533"/>
    </row>
    <row r="525" spans="1:10" x14ac:dyDescent="0.2">
      <c r="A525" s="531"/>
      <c r="B525" s="532"/>
      <c r="C525" s="532"/>
      <c r="D525" s="532"/>
      <c r="E525" s="532"/>
      <c r="F525" s="532"/>
      <c r="G525" s="532"/>
      <c r="H525" s="532"/>
      <c r="I525" s="532"/>
      <c r="J525" s="533"/>
    </row>
    <row r="526" spans="1:10" x14ac:dyDescent="0.2">
      <c r="A526" s="531"/>
      <c r="B526" s="532"/>
      <c r="C526" s="532"/>
      <c r="D526" s="532"/>
      <c r="E526" s="532"/>
      <c r="F526" s="532"/>
      <c r="G526" s="532"/>
      <c r="H526" s="532"/>
      <c r="I526" s="532"/>
      <c r="J526" s="533"/>
    </row>
    <row r="527" spans="1:10" x14ac:dyDescent="0.2">
      <c r="A527" s="531"/>
      <c r="B527" s="532"/>
      <c r="C527" s="532"/>
      <c r="D527" s="532"/>
      <c r="E527" s="532"/>
      <c r="F527" s="532"/>
      <c r="G527" s="532"/>
      <c r="H527" s="532"/>
      <c r="I527" s="532"/>
      <c r="J527" s="533"/>
    </row>
    <row r="528" spans="1:10" x14ac:dyDescent="0.2">
      <c r="A528" s="531"/>
      <c r="B528" s="532"/>
      <c r="C528" s="532"/>
      <c r="D528" s="532"/>
      <c r="E528" s="532"/>
      <c r="F528" s="532"/>
      <c r="G528" s="532"/>
      <c r="H528" s="532"/>
      <c r="I528" s="532"/>
      <c r="J528" s="533"/>
    </row>
    <row r="529" spans="1:10" x14ac:dyDescent="0.2">
      <c r="A529" s="531"/>
      <c r="B529" s="532"/>
      <c r="C529" s="532"/>
      <c r="D529" s="532"/>
      <c r="E529" s="532"/>
      <c r="F529" s="532"/>
      <c r="G529" s="532"/>
      <c r="H529" s="532"/>
      <c r="I529" s="532"/>
      <c r="J529" s="533"/>
    </row>
    <row r="530" spans="1:10" x14ac:dyDescent="0.2">
      <c r="A530" s="531"/>
      <c r="B530" s="532"/>
      <c r="C530" s="532"/>
      <c r="D530" s="532"/>
      <c r="E530" s="532"/>
      <c r="F530" s="532"/>
      <c r="G530" s="532"/>
      <c r="H530" s="532"/>
      <c r="I530" s="532"/>
      <c r="J530" s="533"/>
    </row>
    <row r="531" spans="1:10" x14ac:dyDescent="0.2">
      <c r="A531" s="531"/>
      <c r="B531" s="532"/>
      <c r="C531" s="532"/>
      <c r="D531" s="532"/>
      <c r="E531" s="532"/>
      <c r="F531" s="532"/>
      <c r="G531" s="532"/>
      <c r="H531" s="532"/>
      <c r="I531" s="532"/>
      <c r="J531" s="533"/>
    </row>
    <row r="532" spans="1:10" x14ac:dyDescent="0.2">
      <c r="A532" s="531"/>
      <c r="B532" s="532"/>
      <c r="C532" s="532"/>
      <c r="D532" s="532"/>
      <c r="E532" s="532"/>
      <c r="F532" s="532"/>
      <c r="G532" s="532"/>
      <c r="H532" s="532"/>
      <c r="I532" s="532"/>
      <c r="J532" s="533"/>
    </row>
    <row r="533" spans="1:10" x14ac:dyDescent="0.2">
      <c r="A533" s="531"/>
      <c r="B533" s="532"/>
      <c r="C533" s="532"/>
      <c r="D533" s="532"/>
      <c r="E533" s="532"/>
      <c r="F533" s="532"/>
      <c r="G533" s="532"/>
      <c r="H533" s="532"/>
      <c r="I533" s="532"/>
      <c r="J533" s="533"/>
    </row>
    <row r="534" spans="1:10" x14ac:dyDescent="0.2">
      <c r="A534" s="531"/>
      <c r="B534" s="532"/>
      <c r="C534" s="532"/>
      <c r="D534" s="532"/>
      <c r="E534" s="532"/>
      <c r="F534" s="532"/>
      <c r="G534" s="532"/>
      <c r="H534" s="532"/>
      <c r="I534" s="532"/>
      <c r="J534" s="533"/>
    </row>
    <row r="535" spans="1:10" x14ac:dyDescent="0.2">
      <c r="A535" s="531"/>
      <c r="B535" s="532"/>
      <c r="C535" s="532"/>
      <c r="D535" s="532"/>
      <c r="E535" s="532"/>
      <c r="F535" s="532"/>
      <c r="G535" s="532"/>
      <c r="H535" s="532"/>
      <c r="I535" s="532"/>
      <c r="J535" s="533"/>
    </row>
    <row r="536" spans="1:10" x14ac:dyDescent="0.2">
      <c r="A536" s="531"/>
      <c r="B536" s="532"/>
      <c r="C536" s="532"/>
      <c r="D536" s="532"/>
      <c r="E536" s="532"/>
      <c r="F536" s="532"/>
      <c r="G536" s="532"/>
      <c r="H536" s="532"/>
      <c r="I536" s="532"/>
      <c r="J536" s="533"/>
    </row>
    <row r="537" spans="1:10" x14ac:dyDescent="0.2">
      <c r="A537" s="531"/>
      <c r="B537" s="532"/>
      <c r="C537" s="532"/>
      <c r="D537" s="532"/>
      <c r="E537" s="532"/>
      <c r="F537" s="532"/>
      <c r="G537" s="532"/>
      <c r="H537" s="532"/>
      <c r="I537" s="532"/>
      <c r="J537" s="533"/>
    </row>
    <row r="538" spans="1:10" x14ac:dyDescent="0.2">
      <c r="A538" s="531"/>
      <c r="B538" s="532"/>
      <c r="C538" s="532"/>
      <c r="D538" s="532"/>
      <c r="E538" s="532"/>
      <c r="F538" s="532"/>
      <c r="G538" s="532"/>
      <c r="H538" s="532"/>
      <c r="I538" s="532"/>
      <c r="J538" s="533"/>
    </row>
    <row r="539" spans="1:10" x14ac:dyDescent="0.2">
      <c r="A539" s="531"/>
      <c r="B539" s="532"/>
      <c r="C539" s="532"/>
      <c r="D539" s="532"/>
      <c r="E539" s="532"/>
      <c r="F539" s="532"/>
      <c r="G539" s="532"/>
      <c r="H539" s="532"/>
      <c r="I539" s="532"/>
      <c r="J539" s="533"/>
    </row>
    <row r="540" spans="1:10" x14ac:dyDescent="0.2">
      <c r="A540" s="531"/>
      <c r="B540" s="532"/>
      <c r="C540" s="532"/>
      <c r="D540" s="532"/>
      <c r="E540" s="532"/>
      <c r="F540" s="532"/>
      <c r="G540" s="532"/>
      <c r="H540" s="532"/>
      <c r="I540" s="532"/>
      <c r="J540" s="533"/>
    </row>
    <row r="541" spans="1:10" x14ac:dyDescent="0.2">
      <c r="A541" s="531"/>
      <c r="B541" s="532"/>
      <c r="C541" s="532"/>
      <c r="D541" s="532"/>
      <c r="E541" s="532"/>
      <c r="F541" s="532"/>
      <c r="G541" s="532"/>
      <c r="H541" s="532"/>
      <c r="I541" s="532"/>
      <c r="J541" s="533"/>
    </row>
    <row r="542" spans="1:10" x14ac:dyDescent="0.2">
      <c r="A542" s="531"/>
      <c r="B542" s="532"/>
      <c r="C542" s="532"/>
      <c r="D542" s="532"/>
      <c r="E542" s="532"/>
      <c r="F542" s="532"/>
      <c r="G542" s="532"/>
      <c r="H542" s="532"/>
      <c r="I542" s="532"/>
      <c r="J542" s="533"/>
    </row>
    <row r="543" spans="1:10" x14ac:dyDescent="0.2">
      <c r="A543" s="531"/>
      <c r="B543" s="532"/>
      <c r="C543" s="532"/>
      <c r="D543" s="532"/>
      <c r="E543" s="532"/>
      <c r="F543" s="532"/>
      <c r="G543" s="532"/>
      <c r="H543" s="532"/>
      <c r="I543" s="532"/>
      <c r="J543" s="533"/>
    </row>
    <row r="544" spans="1:10" x14ac:dyDescent="0.2">
      <c r="A544" s="538"/>
      <c r="B544" s="539"/>
      <c r="C544" s="539"/>
      <c r="D544" s="539"/>
      <c r="E544" s="539"/>
      <c r="F544" s="539"/>
      <c r="G544" s="539"/>
      <c r="H544" s="539"/>
      <c r="I544" s="539"/>
      <c r="J544" s="540"/>
    </row>
    <row r="545" spans="1:10" x14ac:dyDescent="0.2">
      <c r="A545" s="187"/>
      <c r="B545" s="187"/>
      <c r="C545" s="187"/>
      <c r="D545" s="187"/>
      <c r="E545" s="187"/>
      <c r="F545" s="187"/>
      <c r="G545" s="187"/>
      <c r="H545" s="187"/>
      <c r="I545" s="187"/>
      <c r="J545" s="187"/>
    </row>
    <row r="546" spans="1:10" ht="15.75" x14ac:dyDescent="0.25">
      <c r="A546" s="384" t="s">
        <v>848</v>
      </c>
      <c r="B546" s="385"/>
      <c r="C546" s="385"/>
      <c r="D546" s="385"/>
      <c r="E546" s="385"/>
      <c r="F546" s="385"/>
      <c r="G546" s="385"/>
      <c r="H546" s="382" t="str">
        <f>'CONTACT INFORMATION'!$A$24</f>
        <v>San Bernardino</v>
      </c>
      <c r="I546" s="382"/>
      <c r="J546" s="383"/>
    </row>
    <row r="547" spans="1:10" ht="15.75" x14ac:dyDescent="0.25">
      <c r="A547" s="57"/>
      <c r="B547" s="57"/>
      <c r="C547" s="57"/>
      <c r="D547" s="57"/>
      <c r="E547" s="57"/>
      <c r="F547" s="57"/>
      <c r="G547" s="57"/>
      <c r="H547" s="57"/>
      <c r="I547" s="57"/>
      <c r="J547" s="57"/>
    </row>
    <row r="548" spans="1:10" ht="15" x14ac:dyDescent="0.25">
      <c r="A548" s="476" t="s">
        <v>907</v>
      </c>
      <c r="B548" s="477"/>
      <c r="C548" s="477"/>
      <c r="D548" s="477"/>
      <c r="E548" s="477"/>
      <c r="F548" s="477"/>
      <c r="G548" s="477"/>
      <c r="H548" s="477"/>
      <c r="I548" s="477"/>
      <c r="J548" s="478"/>
    </row>
    <row r="549" spans="1:10" ht="13.15" customHeight="1" x14ac:dyDescent="0.2">
      <c r="A549" s="479" t="s">
        <v>854</v>
      </c>
      <c r="B549" s="523"/>
      <c r="C549" s="523"/>
      <c r="D549" s="524"/>
      <c r="E549" s="482"/>
      <c r="F549" s="483"/>
      <c r="G549" s="483"/>
      <c r="H549" s="483"/>
      <c r="I549" s="483"/>
      <c r="J549" s="484"/>
    </row>
    <row r="550" spans="1:10" ht="13.15" customHeight="1" x14ac:dyDescent="0.2">
      <c r="A550" s="488" t="s">
        <v>853</v>
      </c>
      <c r="B550" s="489"/>
      <c r="C550" s="489"/>
      <c r="D550" s="490"/>
      <c r="E550" s="485"/>
      <c r="F550" s="486"/>
      <c r="G550" s="486"/>
      <c r="H550" s="486"/>
      <c r="I550" s="486"/>
      <c r="J550" s="487"/>
    </row>
    <row r="551" spans="1:10" x14ac:dyDescent="0.2">
      <c r="A551" s="525" t="s">
        <v>808</v>
      </c>
      <c r="B551" s="526"/>
      <c r="C551" s="526"/>
      <c r="D551" s="527"/>
      <c r="E551" s="494"/>
      <c r="F551" s="495"/>
      <c r="G551" s="495"/>
      <c r="H551" s="495"/>
      <c r="I551" s="495"/>
      <c r="J551" s="496"/>
    </row>
    <row r="552" spans="1:10" ht="13.15" customHeight="1" x14ac:dyDescent="0.2">
      <c r="A552" s="58"/>
      <c r="B552" s="59"/>
      <c r="C552" s="59"/>
      <c r="D552" s="59"/>
      <c r="E552" s="564" t="s">
        <v>535</v>
      </c>
      <c r="F552" s="564"/>
      <c r="G552" s="564" t="s">
        <v>533</v>
      </c>
      <c r="H552" s="564"/>
      <c r="I552" s="565" t="s">
        <v>849</v>
      </c>
      <c r="J552" s="566"/>
    </row>
    <row r="553" spans="1:10" x14ac:dyDescent="0.2">
      <c r="A553" s="465" t="s">
        <v>527</v>
      </c>
      <c r="B553" s="466"/>
      <c r="C553" s="466"/>
      <c r="D553" s="467"/>
      <c r="E553" s="560"/>
      <c r="F553" s="561"/>
      <c r="G553" s="560"/>
      <c r="H553" s="561"/>
      <c r="I553" s="562"/>
      <c r="J553" s="563"/>
    </row>
    <row r="554" spans="1:10" x14ac:dyDescent="0.2">
      <c r="A554" s="470" t="s">
        <v>528</v>
      </c>
      <c r="B554" s="471"/>
      <c r="C554" s="471"/>
      <c r="D554" s="472"/>
      <c r="E554" s="548"/>
      <c r="F554" s="549"/>
      <c r="G554" s="550"/>
      <c r="H554" s="551"/>
      <c r="I554" s="554"/>
      <c r="J554" s="555"/>
    </row>
    <row r="555" spans="1:10" x14ac:dyDescent="0.2">
      <c r="A555" s="465" t="s">
        <v>529</v>
      </c>
      <c r="B555" s="466"/>
      <c r="C555" s="466"/>
      <c r="D555" s="467"/>
      <c r="E555" s="560"/>
      <c r="F555" s="561"/>
      <c r="G555" s="560"/>
      <c r="H555" s="561"/>
      <c r="I555" s="562"/>
      <c r="J555" s="563"/>
    </row>
    <row r="556" spans="1:10" x14ac:dyDescent="0.2">
      <c r="A556" s="470" t="s">
        <v>530</v>
      </c>
      <c r="B556" s="471"/>
      <c r="C556" s="471"/>
      <c r="D556" s="472"/>
      <c r="E556" s="548"/>
      <c r="F556" s="549"/>
      <c r="G556" s="550"/>
      <c r="H556" s="551"/>
      <c r="I556" s="554"/>
      <c r="J556" s="555"/>
    </row>
    <row r="557" spans="1:10" x14ac:dyDescent="0.2">
      <c r="A557" s="465" t="s">
        <v>531</v>
      </c>
      <c r="B557" s="466"/>
      <c r="C557" s="466"/>
      <c r="D557" s="467"/>
      <c r="E557" s="560"/>
      <c r="F557" s="561"/>
      <c r="G557" s="560"/>
      <c r="H557" s="561"/>
      <c r="I557" s="562"/>
      <c r="J557" s="563"/>
    </row>
    <row r="558" spans="1:10" x14ac:dyDescent="0.2">
      <c r="A558" s="470" t="s">
        <v>532</v>
      </c>
      <c r="B558" s="471"/>
      <c r="C558" s="471"/>
      <c r="D558" s="472"/>
      <c r="E558" s="548"/>
      <c r="F558" s="549"/>
      <c r="G558" s="550"/>
      <c r="H558" s="551"/>
      <c r="I558" s="554"/>
      <c r="J558" s="555"/>
    </row>
    <row r="559" spans="1:10" x14ac:dyDescent="0.2">
      <c r="A559" s="465" t="s">
        <v>537</v>
      </c>
      <c r="B559" s="466"/>
      <c r="C559" s="466"/>
      <c r="D559" s="467"/>
      <c r="E559" s="556"/>
      <c r="F559" s="557"/>
      <c r="G559" s="556"/>
      <c r="H559" s="557"/>
      <c r="I559" s="558"/>
      <c r="J559" s="559"/>
    </row>
    <row r="560" spans="1:10" x14ac:dyDescent="0.2">
      <c r="A560" s="453"/>
      <c r="B560" s="454"/>
      <c r="C560" s="454"/>
      <c r="D560" s="455"/>
      <c r="E560" s="548"/>
      <c r="F560" s="549"/>
      <c r="G560" s="550"/>
      <c r="H560" s="551"/>
      <c r="I560" s="550"/>
      <c r="J560" s="551"/>
    </row>
    <row r="561" spans="1:10" x14ac:dyDescent="0.2">
      <c r="A561" s="453"/>
      <c r="B561" s="454"/>
      <c r="C561" s="454"/>
      <c r="D561" s="455"/>
      <c r="E561" s="548"/>
      <c r="F561" s="549"/>
      <c r="G561" s="550"/>
      <c r="H561" s="551"/>
      <c r="I561" s="550"/>
      <c r="J561" s="551"/>
    </row>
    <row r="562" spans="1:10" x14ac:dyDescent="0.2">
      <c r="A562" s="453"/>
      <c r="B562" s="454"/>
      <c r="C562" s="454"/>
      <c r="D562" s="455"/>
      <c r="E562" s="548"/>
      <c r="F562" s="549"/>
      <c r="G562" s="550"/>
      <c r="H562" s="551"/>
      <c r="I562" s="550"/>
      <c r="J562" s="551"/>
    </row>
    <row r="563" spans="1:10" x14ac:dyDescent="0.2">
      <c r="A563" s="458" t="s">
        <v>534</v>
      </c>
      <c r="B563" s="459"/>
      <c r="C563" s="459"/>
      <c r="D563" s="460"/>
      <c r="E563" s="552">
        <f>SUM(E553:E562)</f>
        <v>0</v>
      </c>
      <c r="F563" s="553"/>
      <c r="G563" s="552">
        <f>SUM(G553:G562)</f>
        <v>0</v>
      </c>
      <c r="H563" s="553"/>
      <c r="I563" s="552">
        <f>SUM(I553:I562)</f>
        <v>0</v>
      </c>
      <c r="J563" s="553"/>
    </row>
    <row r="564" spans="1:10" ht="13.15" customHeight="1" x14ac:dyDescent="0.2">
      <c r="A564" s="462" t="s">
        <v>861</v>
      </c>
      <c r="B564" s="542"/>
      <c r="C564" s="542"/>
      <c r="D564" s="542"/>
      <c r="E564" s="542"/>
      <c r="F564" s="542"/>
      <c r="G564" s="542"/>
      <c r="H564" s="542"/>
      <c r="I564" s="542"/>
      <c r="J564" s="543"/>
    </row>
    <row r="565" spans="1:10" ht="13.15" customHeight="1" x14ac:dyDescent="0.2">
      <c r="A565" s="439" t="s">
        <v>862</v>
      </c>
      <c r="B565" s="544"/>
      <c r="C565" s="544"/>
      <c r="D565" s="544"/>
      <c r="E565" s="544"/>
      <c r="F565" s="544"/>
      <c r="G565" s="544"/>
      <c r="H565" s="544"/>
      <c r="I565" s="544"/>
      <c r="J565" s="545"/>
    </row>
    <row r="566" spans="1:10" ht="13.15" customHeight="1" x14ac:dyDescent="0.2">
      <c r="A566" s="439" t="s">
        <v>863</v>
      </c>
      <c r="B566" s="544"/>
      <c r="C566" s="544"/>
      <c r="D566" s="544"/>
      <c r="E566" s="544"/>
      <c r="F566" s="544"/>
      <c r="G566" s="544"/>
      <c r="H566" s="544"/>
      <c r="I566" s="544"/>
      <c r="J566" s="545"/>
    </row>
    <row r="567" spans="1:10" ht="13.15" customHeight="1" x14ac:dyDescent="0.2">
      <c r="A567" s="442" t="s">
        <v>864</v>
      </c>
      <c r="B567" s="546"/>
      <c r="C567" s="546"/>
      <c r="D567" s="546"/>
      <c r="E567" s="546"/>
      <c r="F567" s="546"/>
      <c r="G567" s="546"/>
      <c r="H567" s="546"/>
      <c r="I567" s="546"/>
      <c r="J567" s="547"/>
    </row>
    <row r="568" spans="1:10" x14ac:dyDescent="0.2">
      <c r="A568" s="528"/>
      <c r="B568" s="529"/>
      <c r="C568" s="529"/>
      <c r="D568" s="529"/>
      <c r="E568" s="529"/>
      <c r="F568" s="529"/>
      <c r="G568" s="529"/>
      <c r="H568" s="529"/>
      <c r="I568" s="529"/>
      <c r="J568" s="530"/>
    </row>
    <row r="569" spans="1:10" x14ac:dyDescent="0.2">
      <c r="A569" s="531"/>
      <c r="B569" s="532"/>
      <c r="C569" s="532"/>
      <c r="D569" s="532"/>
      <c r="E569" s="532"/>
      <c r="F569" s="532"/>
      <c r="G569" s="532"/>
      <c r="H569" s="532"/>
      <c r="I569" s="532"/>
      <c r="J569" s="533"/>
    </row>
    <row r="570" spans="1:10" x14ac:dyDescent="0.2">
      <c r="A570" s="531"/>
      <c r="B570" s="532"/>
      <c r="C570" s="532"/>
      <c r="D570" s="532"/>
      <c r="E570" s="532"/>
      <c r="F570" s="532"/>
      <c r="G570" s="532"/>
      <c r="H570" s="532"/>
      <c r="I570" s="532"/>
      <c r="J570" s="533"/>
    </row>
    <row r="571" spans="1:10" x14ac:dyDescent="0.2">
      <c r="A571" s="531"/>
      <c r="B571" s="532"/>
      <c r="C571" s="532"/>
      <c r="D571" s="532"/>
      <c r="E571" s="532"/>
      <c r="F571" s="532"/>
      <c r="G571" s="532"/>
      <c r="H571" s="532"/>
      <c r="I571" s="532"/>
      <c r="J571" s="533"/>
    </row>
    <row r="572" spans="1:10" x14ac:dyDescent="0.2">
      <c r="A572" s="531"/>
      <c r="B572" s="532"/>
      <c r="C572" s="532"/>
      <c r="D572" s="532"/>
      <c r="E572" s="532"/>
      <c r="F572" s="532"/>
      <c r="G572" s="532"/>
      <c r="H572" s="532"/>
      <c r="I572" s="532"/>
      <c r="J572" s="533"/>
    </row>
    <row r="573" spans="1:10" x14ac:dyDescent="0.2">
      <c r="A573" s="531"/>
      <c r="B573" s="532"/>
      <c r="C573" s="532"/>
      <c r="D573" s="532"/>
      <c r="E573" s="532"/>
      <c r="F573" s="532"/>
      <c r="G573" s="532"/>
      <c r="H573" s="532"/>
      <c r="I573" s="532"/>
      <c r="J573" s="533"/>
    </row>
    <row r="574" spans="1:10" x14ac:dyDescent="0.2">
      <c r="A574" s="531"/>
      <c r="B574" s="532"/>
      <c r="C574" s="532"/>
      <c r="D574" s="532"/>
      <c r="E574" s="532"/>
      <c r="F574" s="532"/>
      <c r="G574" s="532"/>
      <c r="H574" s="532"/>
      <c r="I574" s="532"/>
      <c r="J574" s="533"/>
    </row>
    <row r="575" spans="1:10" x14ac:dyDescent="0.2">
      <c r="A575" s="531"/>
      <c r="B575" s="532"/>
      <c r="C575" s="532"/>
      <c r="D575" s="532"/>
      <c r="E575" s="532"/>
      <c r="F575" s="532"/>
      <c r="G575" s="532"/>
      <c r="H575" s="532"/>
      <c r="I575" s="532"/>
      <c r="J575" s="533"/>
    </row>
    <row r="576" spans="1:10" x14ac:dyDescent="0.2">
      <c r="A576" s="531"/>
      <c r="B576" s="532"/>
      <c r="C576" s="532"/>
      <c r="D576" s="532"/>
      <c r="E576" s="532"/>
      <c r="F576" s="532"/>
      <c r="G576" s="532"/>
      <c r="H576" s="532"/>
      <c r="I576" s="532"/>
      <c r="J576" s="533"/>
    </row>
    <row r="577" spans="1:10" x14ac:dyDescent="0.2">
      <c r="A577" s="531"/>
      <c r="B577" s="532"/>
      <c r="C577" s="532"/>
      <c r="D577" s="532"/>
      <c r="E577" s="532"/>
      <c r="F577" s="532"/>
      <c r="G577" s="532"/>
      <c r="H577" s="532"/>
      <c r="I577" s="532"/>
      <c r="J577" s="533"/>
    </row>
    <row r="578" spans="1:10" x14ac:dyDescent="0.2">
      <c r="A578" s="531"/>
      <c r="B578" s="532"/>
      <c r="C578" s="532"/>
      <c r="D578" s="532"/>
      <c r="E578" s="532"/>
      <c r="F578" s="532"/>
      <c r="G578" s="532"/>
      <c r="H578" s="532"/>
      <c r="I578" s="532"/>
      <c r="J578" s="533"/>
    </row>
    <row r="579" spans="1:10" x14ac:dyDescent="0.2">
      <c r="A579" s="531"/>
      <c r="B579" s="532"/>
      <c r="C579" s="532"/>
      <c r="D579" s="532"/>
      <c r="E579" s="532"/>
      <c r="F579" s="532"/>
      <c r="G579" s="532"/>
      <c r="H579" s="532"/>
      <c r="I579" s="532"/>
      <c r="J579" s="533"/>
    </row>
    <row r="580" spans="1:10" x14ac:dyDescent="0.2">
      <c r="A580" s="531"/>
      <c r="B580" s="532"/>
      <c r="C580" s="532"/>
      <c r="D580" s="532"/>
      <c r="E580" s="532"/>
      <c r="F580" s="532"/>
      <c r="G580" s="532"/>
      <c r="H580" s="532"/>
      <c r="I580" s="532"/>
      <c r="J580" s="533"/>
    </row>
    <row r="581" spans="1:10" x14ac:dyDescent="0.2">
      <c r="A581" s="531"/>
      <c r="B581" s="532"/>
      <c r="C581" s="532"/>
      <c r="D581" s="532"/>
      <c r="E581" s="532"/>
      <c r="F581" s="532"/>
      <c r="G581" s="532"/>
      <c r="H581" s="532"/>
      <c r="I581" s="532"/>
      <c r="J581" s="533"/>
    </row>
    <row r="582" spans="1:10" x14ac:dyDescent="0.2">
      <c r="A582" s="531"/>
      <c r="B582" s="532"/>
      <c r="C582" s="532"/>
      <c r="D582" s="532"/>
      <c r="E582" s="532"/>
      <c r="F582" s="532"/>
      <c r="G582" s="532"/>
      <c r="H582" s="532"/>
      <c r="I582" s="532"/>
      <c r="J582" s="533"/>
    </row>
    <row r="583" spans="1:10" x14ac:dyDescent="0.2">
      <c r="A583" s="531"/>
      <c r="B583" s="532"/>
      <c r="C583" s="532"/>
      <c r="D583" s="532"/>
      <c r="E583" s="532"/>
      <c r="F583" s="532"/>
      <c r="G583" s="532"/>
      <c r="H583" s="532"/>
      <c r="I583" s="532"/>
      <c r="J583" s="533"/>
    </row>
    <row r="584" spans="1:10" x14ac:dyDescent="0.2">
      <c r="A584" s="531"/>
      <c r="B584" s="532"/>
      <c r="C584" s="532"/>
      <c r="D584" s="532"/>
      <c r="E584" s="532"/>
      <c r="F584" s="532"/>
      <c r="G584" s="532"/>
      <c r="H584" s="532"/>
      <c r="I584" s="532"/>
      <c r="J584" s="533"/>
    </row>
    <row r="585" spans="1:10" x14ac:dyDescent="0.2">
      <c r="A585" s="531"/>
      <c r="B585" s="532"/>
      <c r="C585" s="532"/>
      <c r="D585" s="532"/>
      <c r="E585" s="532"/>
      <c r="F585" s="532"/>
      <c r="G585" s="532"/>
      <c r="H585" s="532"/>
      <c r="I585" s="532"/>
      <c r="J585" s="533"/>
    </row>
    <row r="586" spans="1:10" x14ac:dyDescent="0.2">
      <c r="A586" s="531"/>
      <c r="B586" s="532"/>
      <c r="C586" s="532"/>
      <c r="D586" s="532"/>
      <c r="E586" s="532"/>
      <c r="F586" s="532"/>
      <c r="G586" s="532"/>
      <c r="H586" s="532"/>
      <c r="I586" s="532"/>
      <c r="J586" s="533"/>
    </row>
    <row r="587" spans="1:10" x14ac:dyDescent="0.2">
      <c r="A587" s="531"/>
      <c r="B587" s="532"/>
      <c r="C587" s="532"/>
      <c r="D587" s="532"/>
      <c r="E587" s="532"/>
      <c r="F587" s="532"/>
      <c r="G587" s="532"/>
      <c r="H587" s="532"/>
      <c r="I587" s="532"/>
      <c r="J587" s="533"/>
    </row>
    <row r="588" spans="1:10" x14ac:dyDescent="0.2">
      <c r="A588" s="531"/>
      <c r="B588" s="532"/>
      <c r="C588" s="532"/>
      <c r="D588" s="532"/>
      <c r="E588" s="532"/>
      <c r="F588" s="532"/>
      <c r="G588" s="532"/>
      <c r="H588" s="532"/>
      <c r="I588" s="532"/>
      <c r="J588" s="533"/>
    </row>
    <row r="589" spans="1:10" x14ac:dyDescent="0.2">
      <c r="A589" s="531"/>
      <c r="B589" s="532"/>
      <c r="C589" s="532"/>
      <c r="D589" s="532"/>
      <c r="E589" s="532"/>
      <c r="F589" s="532"/>
      <c r="G589" s="532"/>
      <c r="H589" s="532"/>
      <c r="I589" s="532"/>
      <c r="J589" s="533"/>
    </row>
    <row r="590" spans="1:10" x14ac:dyDescent="0.2">
      <c r="A590" s="531"/>
      <c r="B590" s="532"/>
      <c r="C590" s="532"/>
      <c r="D590" s="532"/>
      <c r="E590" s="532"/>
      <c r="F590" s="532"/>
      <c r="G590" s="532"/>
      <c r="H590" s="532"/>
      <c r="I590" s="532"/>
      <c r="J590" s="533"/>
    </row>
    <row r="591" spans="1:10" x14ac:dyDescent="0.2">
      <c r="A591" s="531"/>
      <c r="B591" s="532"/>
      <c r="C591" s="532"/>
      <c r="D591" s="532"/>
      <c r="E591" s="532"/>
      <c r="F591" s="532"/>
      <c r="G591" s="532"/>
      <c r="H591" s="532"/>
      <c r="I591" s="532"/>
      <c r="J591" s="533"/>
    </row>
    <row r="592" spans="1:10" x14ac:dyDescent="0.2">
      <c r="A592" s="531"/>
      <c r="B592" s="532"/>
      <c r="C592" s="532"/>
      <c r="D592" s="532"/>
      <c r="E592" s="532"/>
      <c r="F592" s="532"/>
      <c r="G592" s="532"/>
      <c r="H592" s="532"/>
      <c r="I592" s="532"/>
      <c r="J592" s="533"/>
    </row>
    <row r="593" spans="1:10" x14ac:dyDescent="0.2">
      <c r="A593" s="531"/>
      <c r="B593" s="532"/>
      <c r="C593" s="532"/>
      <c r="D593" s="532"/>
      <c r="E593" s="532"/>
      <c r="F593" s="532"/>
      <c r="G593" s="532"/>
      <c r="H593" s="532"/>
      <c r="I593" s="532"/>
      <c r="J593" s="533"/>
    </row>
    <row r="594" spans="1:10" x14ac:dyDescent="0.2">
      <c r="A594" s="531"/>
      <c r="B594" s="532"/>
      <c r="C594" s="532"/>
      <c r="D594" s="532"/>
      <c r="E594" s="532"/>
      <c r="F594" s="532"/>
      <c r="G594" s="532"/>
      <c r="H594" s="532"/>
      <c r="I594" s="532"/>
      <c r="J594" s="533"/>
    </row>
    <row r="595" spans="1:10" x14ac:dyDescent="0.2">
      <c r="A595" s="531"/>
      <c r="B595" s="532"/>
      <c r="C595" s="532"/>
      <c r="D595" s="532"/>
      <c r="E595" s="532"/>
      <c r="F595" s="532"/>
      <c r="G595" s="532"/>
      <c r="H595" s="532"/>
      <c r="I595" s="532"/>
      <c r="J595" s="533"/>
    </row>
    <row r="596" spans="1:10" x14ac:dyDescent="0.2">
      <c r="A596" s="531"/>
      <c r="B596" s="532"/>
      <c r="C596" s="532"/>
      <c r="D596" s="532"/>
      <c r="E596" s="532"/>
      <c r="F596" s="532"/>
      <c r="G596" s="532"/>
      <c r="H596" s="532"/>
      <c r="I596" s="532"/>
      <c r="J596" s="533"/>
    </row>
    <row r="597" spans="1:10" x14ac:dyDescent="0.2">
      <c r="A597" s="531"/>
      <c r="B597" s="532"/>
      <c r="C597" s="532"/>
      <c r="D597" s="532"/>
      <c r="E597" s="532"/>
      <c r="F597" s="532"/>
      <c r="G597" s="532"/>
      <c r="H597" s="532"/>
      <c r="I597" s="532"/>
      <c r="J597" s="533"/>
    </row>
    <row r="598" spans="1:10" x14ac:dyDescent="0.2">
      <c r="A598" s="538"/>
      <c r="B598" s="539"/>
      <c r="C598" s="539"/>
      <c r="D598" s="539"/>
      <c r="E598" s="539"/>
      <c r="F598" s="539"/>
      <c r="G598" s="539"/>
      <c r="H598" s="539"/>
      <c r="I598" s="539"/>
      <c r="J598" s="540"/>
    </row>
    <row r="599" spans="1:10" x14ac:dyDescent="0.2">
      <c r="A599" s="187"/>
      <c r="B599" s="187"/>
      <c r="C599" s="187"/>
      <c r="D599" s="187"/>
      <c r="E599" s="187"/>
      <c r="F599" s="187"/>
      <c r="G599" s="187"/>
      <c r="H599" s="187"/>
      <c r="I599" s="187"/>
      <c r="J599" s="187"/>
    </row>
    <row r="600" spans="1:10" ht="15.75" x14ac:dyDescent="0.25">
      <c r="A600" s="384" t="s">
        <v>848</v>
      </c>
      <c r="B600" s="385"/>
      <c r="C600" s="385"/>
      <c r="D600" s="385"/>
      <c r="E600" s="385"/>
      <c r="F600" s="385"/>
      <c r="G600" s="385"/>
      <c r="H600" s="382" t="str">
        <f>'CONTACT INFORMATION'!$A$24</f>
        <v>San Bernardino</v>
      </c>
      <c r="I600" s="382"/>
      <c r="J600" s="383"/>
    </row>
    <row r="601" spans="1:10" ht="15.75" x14ac:dyDescent="0.25">
      <c r="A601" s="57"/>
      <c r="B601" s="57"/>
      <c r="C601" s="57"/>
      <c r="D601" s="57"/>
      <c r="E601" s="57"/>
      <c r="F601" s="57"/>
      <c r="G601" s="57"/>
      <c r="H601" s="57"/>
      <c r="I601" s="57"/>
      <c r="J601" s="57"/>
    </row>
    <row r="602" spans="1:10" ht="15" x14ac:dyDescent="0.25">
      <c r="A602" s="476" t="s">
        <v>908</v>
      </c>
      <c r="B602" s="477"/>
      <c r="C602" s="477"/>
      <c r="D602" s="477"/>
      <c r="E602" s="477"/>
      <c r="F602" s="477"/>
      <c r="G602" s="477"/>
      <c r="H602" s="477"/>
      <c r="I602" s="477"/>
      <c r="J602" s="478"/>
    </row>
    <row r="603" spans="1:10" x14ac:dyDescent="0.2">
      <c r="A603" s="479" t="s">
        <v>854</v>
      </c>
      <c r="B603" s="480"/>
      <c r="C603" s="480"/>
      <c r="D603" s="481"/>
      <c r="E603" s="482"/>
      <c r="F603" s="483"/>
      <c r="G603" s="483"/>
      <c r="H603" s="483"/>
      <c r="I603" s="483"/>
      <c r="J603" s="484"/>
    </row>
    <row r="604" spans="1:10" x14ac:dyDescent="0.2">
      <c r="A604" s="488" t="s">
        <v>853</v>
      </c>
      <c r="B604" s="489"/>
      <c r="C604" s="489"/>
      <c r="D604" s="490"/>
      <c r="E604" s="485"/>
      <c r="F604" s="486"/>
      <c r="G604" s="486"/>
      <c r="H604" s="486"/>
      <c r="I604" s="486"/>
      <c r="J604" s="487"/>
    </row>
    <row r="605" spans="1:10" x14ac:dyDescent="0.2">
      <c r="A605" s="508" t="s">
        <v>808</v>
      </c>
      <c r="B605" s="509"/>
      <c r="C605" s="509"/>
      <c r="D605" s="509"/>
      <c r="E605" s="494"/>
      <c r="F605" s="495"/>
      <c r="G605" s="495"/>
      <c r="H605" s="495"/>
      <c r="I605" s="495"/>
      <c r="J605" s="496"/>
    </row>
    <row r="606" spans="1:10" x14ac:dyDescent="0.2">
      <c r="A606" s="58"/>
      <c r="B606" s="59"/>
      <c r="C606" s="59"/>
      <c r="D606" s="59"/>
      <c r="E606" s="541" t="s">
        <v>535</v>
      </c>
      <c r="F606" s="498"/>
      <c r="G606" s="541" t="s">
        <v>533</v>
      </c>
      <c r="H606" s="498"/>
      <c r="I606" s="499" t="s">
        <v>849</v>
      </c>
      <c r="J606" s="500"/>
    </row>
    <row r="607" spans="1:10" x14ac:dyDescent="0.2">
      <c r="A607" s="520" t="s">
        <v>527</v>
      </c>
      <c r="B607" s="520"/>
      <c r="C607" s="520"/>
      <c r="D607" s="520"/>
      <c r="E607" s="474"/>
      <c r="F607" s="474"/>
      <c r="G607" s="474"/>
      <c r="H607" s="474"/>
      <c r="I607" s="475"/>
      <c r="J607" s="475"/>
    </row>
    <row r="608" spans="1:10" x14ac:dyDescent="0.2">
      <c r="A608" s="510" t="s">
        <v>528</v>
      </c>
      <c r="B608" s="510"/>
      <c r="C608" s="510"/>
      <c r="D608" s="510"/>
      <c r="E608" s="456"/>
      <c r="F608" s="456"/>
      <c r="G608" s="457"/>
      <c r="H608" s="457"/>
      <c r="I608" s="473"/>
      <c r="J608" s="473"/>
    </row>
    <row r="609" spans="1:10" x14ac:dyDescent="0.2">
      <c r="A609" s="520" t="s">
        <v>529</v>
      </c>
      <c r="B609" s="520"/>
      <c r="C609" s="520"/>
      <c r="D609" s="520"/>
      <c r="E609" s="474"/>
      <c r="F609" s="474"/>
      <c r="G609" s="474"/>
      <c r="H609" s="474"/>
      <c r="I609" s="475"/>
      <c r="J609" s="475"/>
    </row>
    <row r="610" spans="1:10" x14ac:dyDescent="0.2">
      <c r="A610" s="510" t="s">
        <v>530</v>
      </c>
      <c r="B610" s="510"/>
      <c r="C610" s="510"/>
      <c r="D610" s="510"/>
      <c r="E610" s="456"/>
      <c r="F610" s="456"/>
      <c r="G610" s="457"/>
      <c r="H610" s="457"/>
      <c r="I610" s="473"/>
      <c r="J610" s="473"/>
    </row>
    <row r="611" spans="1:10" x14ac:dyDescent="0.2">
      <c r="A611" s="520" t="s">
        <v>531</v>
      </c>
      <c r="B611" s="520"/>
      <c r="C611" s="520"/>
      <c r="D611" s="520"/>
      <c r="E611" s="474"/>
      <c r="F611" s="474"/>
      <c r="G611" s="474"/>
      <c r="H611" s="474"/>
      <c r="I611" s="475"/>
      <c r="J611" s="475"/>
    </row>
    <row r="612" spans="1:10" x14ac:dyDescent="0.2">
      <c r="A612" s="510" t="s">
        <v>532</v>
      </c>
      <c r="B612" s="510"/>
      <c r="C612" s="510"/>
      <c r="D612" s="510"/>
      <c r="E612" s="456"/>
      <c r="F612" s="456"/>
      <c r="G612" s="457"/>
      <c r="H612" s="457"/>
      <c r="I612" s="473"/>
      <c r="J612" s="473"/>
    </row>
    <row r="613" spans="1:10" x14ac:dyDescent="0.2">
      <c r="A613" s="520" t="s">
        <v>537</v>
      </c>
      <c r="B613" s="520"/>
      <c r="C613" s="520"/>
      <c r="D613" s="520"/>
      <c r="E613" s="468"/>
      <c r="F613" s="468"/>
      <c r="G613" s="468"/>
      <c r="H613" s="468"/>
      <c r="I613" s="469"/>
      <c r="J613" s="469"/>
    </row>
    <row r="614" spans="1:10" x14ac:dyDescent="0.2">
      <c r="A614" s="453"/>
      <c r="B614" s="454"/>
      <c r="C614" s="454"/>
      <c r="D614" s="455"/>
      <c r="E614" s="456"/>
      <c r="F614" s="456"/>
      <c r="G614" s="457"/>
      <c r="H614" s="457"/>
      <c r="I614" s="457"/>
      <c r="J614" s="457"/>
    </row>
    <row r="615" spans="1:10" x14ac:dyDescent="0.2">
      <c r="A615" s="453"/>
      <c r="B615" s="454"/>
      <c r="C615" s="454"/>
      <c r="D615" s="455"/>
      <c r="E615" s="456"/>
      <c r="F615" s="456"/>
      <c r="G615" s="457"/>
      <c r="H615" s="457"/>
      <c r="I615" s="457"/>
      <c r="J615" s="457"/>
    </row>
    <row r="616" spans="1:10" x14ac:dyDescent="0.2">
      <c r="A616" s="453"/>
      <c r="B616" s="454"/>
      <c r="C616" s="454"/>
      <c r="D616" s="455"/>
      <c r="E616" s="456"/>
      <c r="F616" s="456"/>
      <c r="G616" s="457"/>
      <c r="H616" s="457"/>
      <c r="I616" s="457"/>
      <c r="J616" s="457"/>
    </row>
    <row r="617" spans="1:10" x14ac:dyDescent="0.2">
      <c r="A617" s="534" t="s">
        <v>534</v>
      </c>
      <c r="B617" s="534"/>
      <c r="C617" s="534"/>
      <c r="D617" s="534"/>
      <c r="E617" s="461">
        <f>SUM(E607:E616)</f>
        <v>0</v>
      </c>
      <c r="F617" s="461"/>
      <c r="G617" s="461">
        <f>SUM(G607:G616)</f>
        <v>0</v>
      </c>
      <c r="H617" s="461"/>
      <c r="I617" s="461">
        <f>SUM(I607:I616)</f>
        <v>0</v>
      </c>
      <c r="J617" s="461"/>
    </row>
    <row r="618" spans="1:10" x14ac:dyDescent="0.2">
      <c r="A618" s="462" t="s">
        <v>861</v>
      </c>
      <c r="B618" s="463"/>
      <c r="C618" s="463"/>
      <c r="D618" s="463"/>
      <c r="E618" s="463"/>
      <c r="F618" s="463"/>
      <c r="G618" s="463"/>
      <c r="H618" s="463"/>
      <c r="I618" s="463"/>
      <c r="J618" s="464"/>
    </row>
    <row r="619" spans="1:10" x14ac:dyDescent="0.2">
      <c r="A619" s="439" t="s">
        <v>862</v>
      </c>
      <c r="B619" s="440"/>
      <c r="C619" s="440"/>
      <c r="D619" s="440"/>
      <c r="E619" s="440"/>
      <c r="F619" s="440"/>
      <c r="G619" s="440"/>
      <c r="H619" s="440"/>
      <c r="I619" s="440"/>
      <c r="J619" s="441"/>
    </row>
    <row r="620" spans="1:10" x14ac:dyDescent="0.2">
      <c r="A620" s="439" t="s">
        <v>863</v>
      </c>
      <c r="B620" s="440"/>
      <c r="C620" s="440"/>
      <c r="D620" s="440"/>
      <c r="E620" s="440"/>
      <c r="F620" s="440"/>
      <c r="G620" s="440"/>
      <c r="H620" s="440"/>
      <c r="I620" s="440"/>
      <c r="J620" s="441"/>
    </row>
    <row r="621" spans="1:10" x14ac:dyDescent="0.2">
      <c r="A621" s="442" t="s">
        <v>864</v>
      </c>
      <c r="B621" s="443"/>
      <c r="C621" s="443"/>
      <c r="D621" s="443"/>
      <c r="E621" s="443"/>
      <c r="F621" s="443"/>
      <c r="G621" s="443"/>
      <c r="H621" s="443"/>
      <c r="I621" s="443"/>
      <c r="J621" s="444"/>
    </row>
    <row r="622" spans="1:10" x14ac:dyDescent="0.2">
      <c r="A622" s="528"/>
      <c r="B622" s="529"/>
      <c r="C622" s="529"/>
      <c r="D622" s="529"/>
      <c r="E622" s="529"/>
      <c r="F622" s="529"/>
      <c r="G622" s="529"/>
      <c r="H622" s="529"/>
      <c r="I622" s="529"/>
      <c r="J622" s="530"/>
    </row>
    <row r="623" spans="1:10" x14ac:dyDescent="0.2">
      <c r="A623" s="531"/>
      <c r="B623" s="532"/>
      <c r="C623" s="532"/>
      <c r="D623" s="532"/>
      <c r="E623" s="532"/>
      <c r="F623" s="532"/>
      <c r="G623" s="532"/>
      <c r="H623" s="532"/>
      <c r="I623" s="532"/>
      <c r="J623" s="533"/>
    </row>
    <row r="624" spans="1:10" x14ac:dyDescent="0.2">
      <c r="A624" s="531"/>
      <c r="B624" s="532"/>
      <c r="C624" s="532"/>
      <c r="D624" s="532"/>
      <c r="E624" s="532"/>
      <c r="F624" s="532"/>
      <c r="G624" s="532"/>
      <c r="H624" s="532"/>
      <c r="I624" s="532"/>
      <c r="J624" s="533"/>
    </row>
    <row r="625" spans="1:10" x14ac:dyDescent="0.2">
      <c r="A625" s="531"/>
      <c r="B625" s="532"/>
      <c r="C625" s="532"/>
      <c r="D625" s="532"/>
      <c r="E625" s="532"/>
      <c r="F625" s="532"/>
      <c r="G625" s="532"/>
      <c r="H625" s="532"/>
      <c r="I625" s="532"/>
      <c r="J625" s="533"/>
    </row>
    <row r="626" spans="1:10" x14ac:dyDescent="0.2">
      <c r="A626" s="531"/>
      <c r="B626" s="532"/>
      <c r="C626" s="532"/>
      <c r="D626" s="532"/>
      <c r="E626" s="532"/>
      <c r="F626" s="532"/>
      <c r="G626" s="532"/>
      <c r="H626" s="532"/>
      <c r="I626" s="532"/>
      <c r="J626" s="533"/>
    </row>
    <row r="627" spans="1:10" x14ac:dyDescent="0.2">
      <c r="A627" s="531"/>
      <c r="B627" s="532"/>
      <c r="C627" s="532"/>
      <c r="D627" s="532"/>
      <c r="E627" s="532"/>
      <c r="F627" s="532"/>
      <c r="G627" s="532"/>
      <c r="H627" s="532"/>
      <c r="I627" s="532"/>
      <c r="J627" s="533"/>
    </row>
    <row r="628" spans="1:10" x14ac:dyDescent="0.2">
      <c r="A628" s="531"/>
      <c r="B628" s="532"/>
      <c r="C628" s="532"/>
      <c r="D628" s="532"/>
      <c r="E628" s="532"/>
      <c r="F628" s="532"/>
      <c r="G628" s="532"/>
      <c r="H628" s="532"/>
      <c r="I628" s="532"/>
      <c r="J628" s="533"/>
    </row>
    <row r="629" spans="1:10" x14ac:dyDescent="0.2">
      <c r="A629" s="531"/>
      <c r="B629" s="532"/>
      <c r="C629" s="532"/>
      <c r="D629" s="532"/>
      <c r="E629" s="532"/>
      <c r="F629" s="532"/>
      <c r="G629" s="532"/>
      <c r="H629" s="532"/>
      <c r="I629" s="532"/>
      <c r="J629" s="533"/>
    </row>
    <row r="630" spans="1:10" x14ac:dyDescent="0.2">
      <c r="A630" s="531"/>
      <c r="B630" s="532"/>
      <c r="C630" s="532"/>
      <c r="D630" s="532"/>
      <c r="E630" s="532"/>
      <c r="F630" s="532"/>
      <c r="G630" s="532"/>
      <c r="H630" s="532"/>
      <c r="I630" s="532"/>
      <c r="J630" s="533"/>
    </row>
    <row r="631" spans="1:10" x14ac:dyDescent="0.2">
      <c r="A631" s="531"/>
      <c r="B631" s="532"/>
      <c r="C631" s="532"/>
      <c r="D631" s="532"/>
      <c r="E631" s="532"/>
      <c r="F631" s="532"/>
      <c r="G631" s="532"/>
      <c r="H631" s="532"/>
      <c r="I631" s="532"/>
      <c r="J631" s="533"/>
    </row>
    <row r="632" spans="1:10" x14ac:dyDescent="0.2">
      <c r="A632" s="531"/>
      <c r="B632" s="532"/>
      <c r="C632" s="532"/>
      <c r="D632" s="532"/>
      <c r="E632" s="532"/>
      <c r="F632" s="532"/>
      <c r="G632" s="532"/>
      <c r="H632" s="532"/>
      <c r="I632" s="532"/>
      <c r="J632" s="533"/>
    </row>
    <row r="633" spans="1:10" x14ac:dyDescent="0.2">
      <c r="A633" s="531"/>
      <c r="B633" s="532"/>
      <c r="C633" s="532"/>
      <c r="D633" s="532"/>
      <c r="E633" s="532"/>
      <c r="F633" s="532"/>
      <c r="G633" s="532"/>
      <c r="H633" s="532"/>
      <c r="I633" s="532"/>
      <c r="J633" s="533"/>
    </row>
    <row r="634" spans="1:10" x14ac:dyDescent="0.2">
      <c r="A634" s="531"/>
      <c r="B634" s="532"/>
      <c r="C634" s="532"/>
      <c r="D634" s="532"/>
      <c r="E634" s="532"/>
      <c r="F634" s="532"/>
      <c r="G634" s="532"/>
      <c r="H634" s="532"/>
      <c r="I634" s="532"/>
      <c r="J634" s="533"/>
    </row>
    <row r="635" spans="1:10" x14ac:dyDescent="0.2">
      <c r="A635" s="531"/>
      <c r="B635" s="532"/>
      <c r="C635" s="532"/>
      <c r="D635" s="532"/>
      <c r="E635" s="532"/>
      <c r="F635" s="532"/>
      <c r="G635" s="532"/>
      <c r="H635" s="532"/>
      <c r="I635" s="532"/>
      <c r="J635" s="533"/>
    </row>
    <row r="636" spans="1:10" x14ac:dyDescent="0.2">
      <c r="A636" s="531"/>
      <c r="B636" s="532"/>
      <c r="C636" s="532"/>
      <c r="D636" s="532"/>
      <c r="E636" s="532"/>
      <c r="F636" s="532"/>
      <c r="G636" s="532"/>
      <c r="H636" s="532"/>
      <c r="I636" s="532"/>
      <c r="J636" s="533"/>
    </row>
    <row r="637" spans="1:10" x14ac:dyDescent="0.2">
      <c r="A637" s="531"/>
      <c r="B637" s="532"/>
      <c r="C637" s="532"/>
      <c r="D637" s="532"/>
      <c r="E637" s="532"/>
      <c r="F637" s="532"/>
      <c r="G637" s="532"/>
      <c r="H637" s="532"/>
      <c r="I637" s="532"/>
      <c r="J637" s="533"/>
    </row>
    <row r="638" spans="1:10" x14ac:dyDescent="0.2">
      <c r="A638" s="531"/>
      <c r="B638" s="532"/>
      <c r="C638" s="532"/>
      <c r="D638" s="532"/>
      <c r="E638" s="532"/>
      <c r="F638" s="532"/>
      <c r="G638" s="532"/>
      <c r="H638" s="532"/>
      <c r="I638" s="532"/>
      <c r="J638" s="533"/>
    </row>
    <row r="639" spans="1:10" x14ac:dyDescent="0.2">
      <c r="A639" s="531"/>
      <c r="B639" s="532"/>
      <c r="C639" s="532"/>
      <c r="D639" s="532"/>
      <c r="E639" s="532"/>
      <c r="F639" s="532"/>
      <c r="G639" s="532"/>
      <c r="H639" s="532"/>
      <c r="I639" s="532"/>
      <c r="J639" s="533"/>
    </row>
    <row r="640" spans="1:10" x14ac:dyDescent="0.2">
      <c r="A640" s="531"/>
      <c r="B640" s="532"/>
      <c r="C640" s="532"/>
      <c r="D640" s="532"/>
      <c r="E640" s="532"/>
      <c r="F640" s="532"/>
      <c r="G640" s="532"/>
      <c r="H640" s="532"/>
      <c r="I640" s="532"/>
      <c r="J640" s="533"/>
    </row>
    <row r="641" spans="1:10" x14ac:dyDescent="0.2">
      <c r="A641" s="531"/>
      <c r="B641" s="532"/>
      <c r="C641" s="532"/>
      <c r="D641" s="532"/>
      <c r="E641" s="532"/>
      <c r="F641" s="532"/>
      <c r="G641" s="532"/>
      <c r="H641" s="532"/>
      <c r="I641" s="532"/>
      <c r="J641" s="533"/>
    </row>
    <row r="642" spans="1:10" x14ac:dyDescent="0.2">
      <c r="A642" s="531"/>
      <c r="B642" s="532"/>
      <c r="C642" s="532"/>
      <c r="D642" s="532"/>
      <c r="E642" s="532"/>
      <c r="F642" s="532"/>
      <c r="G642" s="532"/>
      <c r="H642" s="532"/>
      <c r="I642" s="532"/>
      <c r="J642" s="533"/>
    </row>
    <row r="643" spans="1:10" x14ac:dyDescent="0.2">
      <c r="A643" s="531"/>
      <c r="B643" s="532"/>
      <c r="C643" s="532"/>
      <c r="D643" s="532"/>
      <c r="E643" s="532"/>
      <c r="F643" s="532"/>
      <c r="G643" s="532"/>
      <c r="H643" s="532"/>
      <c r="I643" s="532"/>
      <c r="J643" s="533"/>
    </row>
    <row r="644" spans="1:10" x14ac:dyDescent="0.2">
      <c r="A644" s="531"/>
      <c r="B644" s="532"/>
      <c r="C644" s="532"/>
      <c r="D644" s="532"/>
      <c r="E644" s="532"/>
      <c r="F644" s="532"/>
      <c r="G644" s="532"/>
      <c r="H644" s="532"/>
      <c r="I644" s="532"/>
      <c r="J644" s="533"/>
    </row>
    <row r="645" spans="1:10" x14ac:dyDescent="0.2">
      <c r="A645" s="531"/>
      <c r="B645" s="532"/>
      <c r="C645" s="532"/>
      <c r="D645" s="532"/>
      <c r="E645" s="532"/>
      <c r="F645" s="532"/>
      <c r="G645" s="532"/>
      <c r="H645" s="532"/>
      <c r="I645" s="532"/>
      <c r="J645" s="533"/>
    </row>
    <row r="646" spans="1:10" x14ac:dyDescent="0.2">
      <c r="A646" s="531"/>
      <c r="B646" s="532"/>
      <c r="C646" s="532"/>
      <c r="D646" s="532"/>
      <c r="E646" s="532"/>
      <c r="F646" s="532"/>
      <c r="G646" s="532"/>
      <c r="H646" s="532"/>
      <c r="I646" s="532"/>
      <c r="J646" s="533"/>
    </row>
    <row r="647" spans="1:10" x14ac:dyDescent="0.2">
      <c r="A647" s="531"/>
      <c r="B647" s="532"/>
      <c r="C647" s="532"/>
      <c r="D647" s="532"/>
      <c r="E647" s="532"/>
      <c r="F647" s="532"/>
      <c r="G647" s="532"/>
      <c r="H647" s="532"/>
      <c r="I647" s="532"/>
      <c r="J647" s="533"/>
    </row>
    <row r="648" spans="1:10" x14ac:dyDescent="0.2">
      <c r="A648" s="531"/>
      <c r="B648" s="532"/>
      <c r="C648" s="532"/>
      <c r="D648" s="532"/>
      <c r="E648" s="532"/>
      <c r="F648" s="532"/>
      <c r="G648" s="532"/>
      <c r="H648" s="532"/>
      <c r="I648" s="532"/>
      <c r="J648" s="533"/>
    </row>
    <row r="649" spans="1:10" x14ac:dyDescent="0.2">
      <c r="A649" s="531"/>
      <c r="B649" s="532"/>
      <c r="C649" s="532"/>
      <c r="D649" s="532"/>
      <c r="E649" s="532"/>
      <c r="F649" s="532"/>
      <c r="G649" s="532"/>
      <c r="H649" s="532"/>
      <c r="I649" s="532"/>
      <c r="J649" s="533"/>
    </row>
    <row r="650" spans="1:10" x14ac:dyDescent="0.2">
      <c r="A650" s="531"/>
      <c r="B650" s="532"/>
      <c r="C650" s="532"/>
      <c r="D650" s="532"/>
      <c r="E650" s="532"/>
      <c r="F650" s="532"/>
      <c r="G650" s="532"/>
      <c r="H650" s="532"/>
      <c r="I650" s="532"/>
      <c r="J650" s="533"/>
    </row>
    <row r="651" spans="1:10" x14ac:dyDescent="0.2">
      <c r="A651" s="531"/>
      <c r="B651" s="532"/>
      <c r="C651" s="532"/>
      <c r="D651" s="532"/>
      <c r="E651" s="532"/>
      <c r="F651" s="532"/>
      <c r="G651" s="532"/>
      <c r="H651" s="532"/>
      <c r="I651" s="532"/>
      <c r="J651" s="533"/>
    </row>
    <row r="652" spans="1:10" x14ac:dyDescent="0.2">
      <c r="A652" s="538"/>
      <c r="B652" s="539"/>
      <c r="C652" s="539"/>
      <c r="D652" s="539"/>
      <c r="E652" s="539"/>
      <c r="F652" s="539"/>
      <c r="G652" s="539"/>
      <c r="H652" s="539"/>
      <c r="I652" s="539"/>
      <c r="J652" s="540"/>
    </row>
    <row r="653" spans="1:10" x14ac:dyDescent="0.2">
      <c r="A653" s="187"/>
      <c r="B653" s="187"/>
      <c r="C653" s="187"/>
      <c r="D653" s="187"/>
      <c r="E653" s="187"/>
      <c r="F653" s="187"/>
      <c r="G653" s="187"/>
      <c r="H653" s="187"/>
      <c r="I653" s="187"/>
      <c r="J653" s="187"/>
    </row>
    <row r="654" spans="1:10" ht="15.75" x14ac:dyDescent="0.25">
      <c r="A654" s="384" t="s">
        <v>848</v>
      </c>
      <c r="B654" s="385"/>
      <c r="C654" s="385"/>
      <c r="D654" s="385"/>
      <c r="E654" s="385"/>
      <c r="F654" s="385"/>
      <c r="G654" s="385"/>
      <c r="H654" s="382" t="str">
        <f>'CONTACT INFORMATION'!$A$24</f>
        <v>San Bernardino</v>
      </c>
      <c r="I654" s="382"/>
      <c r="J654" s="383"/>
    </row>
    <row r="655" spans="1:10" ht="15.75" x14ac:dyDescent="0.25">
      <c r="A655" s="57"/>
      <c r="B655" s="57"/>
      <c r="C655" s="57"/>
      <c r="D655" s="57"/>
      <c r="E655" s="57"/>
      <c r="F655" s="57"/>
      <c r="G655" s="57"/>
      <c r="H655" s="57"/>
      <c r="I655" s="57"/>
      <c r="J655" s="57"/>
    </row>
    <row r="656" spans="1:10" ht="15" x14ac:dyDescent="0.25">
      <c r="A656" s="476" t="s">
        <v>909</v>
      </c>
      <c r="B656" s="477"/>
      <c r="C656" s="477"/>
      <c r="D656" s="477"/>
      <c r="E656" s="477"/>
      <c r="F656" s="477"/>
      <c r="G656" s="477"/>
      <c r="H656" s="477"/>
      <c r="I656" s="477"/>
      <c r="J656" s="478"/>
    </row>
    <row r="657" spans="1:10" x14ac:dyDescent="0.2">
      <c r="A657" s="479" t="s">
        <v>854</v>
      </c>
      <c r="B657" s="480"/>
      <c r="C657" s="480"/>
      <c r="D657" s="481"/>
      <c r="E657" s="482"/>
      <c r="F657" s="483"/>
      <c r="G657" s="483"/>
      <c r="H657" s="483"/>
      <c r="I657" s="483"/>
      <c r="J657" s="484"/>
    </row>
    <row r="658" spans="1:10" x14ac:dyDescent="0.2">
      <c r="A658" s="488" t="s">
        <v>853</v>
      </c>
      <c r="B658" s="489"/>
      <c r="C658" s="489"/>
      <c r="D658" s="490"/>
      <c r="E658" s="485"/>
      <c r="F658" s="486"/>
      <c r="G658" s="486"/>
      <c r="H658" s="486"/>
      <c r="I658" s="486"/>
      <c r="J658" s="487"/>
    </row>
    <row r="659" spans="1:10" x14ac:dyDescent="0.2">
      <c r="A659" s="508" t="s">
        <v>808</v>
      </c>
      <c r="B659" s="509"/>
      <c r="C659" s="509"/>
      <c r="D659" s="509"/>
      <c r="E659" s="494"/>
      <c r="F659" s="495"/>
      <c r="G659" s="495"/>
      <c r="H659" s="495"/>
      <c r="I659" s="495"/>
      <c r="J659" s="496"/>
    </row>
    <row r="660" spans="1:10" x14ac:dyDescent="0.2">
      <c r="A660" s="58"/>
      <c r="B660" s="59"/>
      <c r="C660" s="59"/>
      <c r="D660" s="59"/>
      <c r="E660" s="541" t="s">
        <v>535</v>
      </c>
      <c r="F660" s="498"/>
      <c r="G660" s="541" t="s">
        <v>533</v>
      </c>
      <c r="H660" s="498"/>
      <c r="I660" s="499" t="s">
        <v>849</v>
      </c>
      <c r="J660" s="500"/>
    </row>
    <row r="661" spans="1:10" x14ac:dyDescent="0.2">
      <c r="A661" s="520" t="s">
        <v>527</v>
      </c>
      <c r="B661" s="520"/>
      <c r="C661" s="520"/>
      <c r="D661" s="520"/>
      <c r="E661" s="474"/>
      <c r="F661" s="474"/>
      <c r="G661" s="474"/>
      <c r="H661" s="474"/>
      <c r="I661" s="475"/>
      <c r="J661" s="475"/>
    </row>
    <row r="662" spans="1:10" x14ac:dyDescent="0.2">
      <c r="A662" s="510" t="s">
        <v>528</v>
      </c>
      <c r="B662" s="510"/>
      <c r="C662" s="510"/>
      <c r="D662" s="510"/>
      <c r="E662" s="456"/>
      <c r="F662" s="456"/>
      <c r="G662" s="457"/>
      <c r="H662" s="457"/>
      <c r="I662" s="473"/>
      <c r="J662" s="473"/>
    </row>
    <row r="663" spans="1:10" x14ac:dyDescent="0.2">
      <c r="A663" s="520" t="s">
        <v>529</v>
      </c>
      <c r="B663" s="520"/>
      <c r="C663" s="520"/>
      <c r="D663" s="520"/>
      <c r="E663" s="474"/>
      <c r="F663" s="474"/>
      <c r="G663" s="474"/>
      <c r="H663" s="474"/>
      <c r="I663" s="475"/>
      <c r="J663" s="475"/>
    </row>
    <row r="664" spans="1:10" x14ac:dyDescent="0.2">
      <c r="A664" s="510" t="s">
        <v>530</v>
      </c>
      <c r="B664" s="510"/>
      <c r="C664" s="510"/>
      <c r="D664" s="510"/>
      <c r="E664" s="456"/>
      <c r="F664" s="456"/>
      <c r="G664" s="457"/>
      <c r="H664" s="457"/>
      <c r="I664" s="473"/>
      <c r="J664" s="473"/>
    </row>
    <row r="665" spans="1:10" x14ac:dyDescent="0.2">
      <c r="A665" s="520" t="s">
        <v>531</v>
      </c>
      <c r="B665" s="520"/>
      <c r="C665" s="520"/>
      <c r="D665" s="520"/>
      <c r="E665" s="474"/>
      <c r="F665" s="474"/>
      <c r="G665" s="474"/>
      <c r="H665" s="474"/>
      <c r="I665" s="475"/>
      <c r="J665" s="475"/>
    </row>
    <row r="666" spans="1:10" x14ac:dyDescent="0.2">
      <c r="A666" s="510" t="s">
        <v>532</v>
      </c>
      <c r="B666" s="510"/>
      <c r="C666" s="510"/>
      <c r="D666" s="510"/>
      <c r="E666" s="456"/>
      <c r="F666" s="456"/>
      <c r="G666" s="457"/>
      <c r="H666" s="457"/>
      <c r="I666" s="473"/>
      <c r="J666" s="473"/>
    </row>
    <row r="667" spans="1:10" x14ac:dyDescent="0.2">
      <c r="A667" s="520" t="s">
        <v>537</v>
      </c>
      <c r="B667" s="520"/>
      <c r="C667" s="520"/>
      <c r="D667" s="520"/>
      <c r="E667" s="468"/>
      <c r="F667" s="468"/>
      <c r="G667" s="468"/>
      <c r="H667" s="468"/>
      <c r="I667" s="469"/>
      <c r="J667" s="469"/>
    </row>
    <row r="668" spans="1:10" x14ac:dyDescent="0.2">
      <c r="A668" s="453"/>
      <c r="B668" s="454"/>
      <c r="C668" s="454"/>
      <c r="D668" s="455"/>
      <c r="E668" s="456"/>
      <c r="F668" s="456"/>
      <c r="G668" s="457"/>
      <c r="H668" s="457"/>
      <c r="I668" s="457"/>
      <c r="J668" s="457"/>
    </row>
    <row r="669" spans="1:10" x14ac:dyDescent="0.2">
      <c r="A669" s="453"/>
      <c r="B669" s="454"/>
      <c r="C669" s="454"/>
      <c r="D669" s="455"/>
      <c r="E669" s="456"/>
      <c r="F669" s="456"/>
      <c r="G669" s="457"/>
      <c r="H669" s="457"/>
      <c r="I669" s="457"/>
      <c r="J669" s="457"/>
    </row>
    <row r="670" spans="1:10" x14ac:dyDescent="0.2">
      <c r="A670" s="453"/>
      <c r="B670" s="454"/>
      <c r="C670" s="454"/>
      <c r="D670" s="455"/>
      <c r="E670" s="456"/>
      <c r="F670" s="456"/>
      <c r="G670" s="457"/>
      <c r="H670" s="457"/>
      <c r="I670" s="457"/>
      <c r="J670" s="457"/>
    </row>
    <row r="671" spans="1:10" x14ac:dyDescent="0.2">
      <c r="A671" s="534" t="s">
        <v>534</v>
      </c>
      <c r="B671" s="534"/>
      <c r="C671" s="534"/>
      <c r="D671" s="534"/>
      <c r="E671" s="461">
        <f>SUM(E661:E670)</f>
        <v>0</v>
      </c>
      <c r="F671" s="461"/>
      <c r="G671" s="461">
        <f>SUM(G661:G670)</f>
        <v>0</v>
      </c>
      <c r="H671" s="461"/>
      <c r="I671" s="461">
        <f>SUM(I661:I670)</f>
        <v>0</v>
      </c>
      <c r="J671" s="461"/>
    </row>
    <row r="672" spans="1:10" x14ac:dyDescent="0.2">
      <c r="A672" s="462" t="s">
        <v>861</v>
      </c>
      <c r="B672" s="463"/>
      <c r="C672" s="463"/>
      <c r="D672" s="463"/>
      <c r="E672" s="463"/>
      <c r="F672" s="463"/>
      <c r="G672" s="463"/>
      <c r="H672" s="463"/>
      <c r="I672" s="463"/>
      <c r="J672" s="464"/>
    </row>
    <row r="673" spans="1:10" x14ac:dyDescent="0.2">
      <c r="A673" s="439" t="s">
        <v>862</v>
      </c>
      <c r="B673" s="440"/>
      <c r="C673" s="440"/>
      <c r="D673" s="440"/>
      <c r="E673" s="440"/>
      <c r="F673" s="440"/>
      <c r="G673" s="440"/>
      <c r="H673" s="440"/>
      <c r="I673" s="440"/>
      <c r="J673" s="441"/>
    </row>
    <row r="674" spans="1:10" x14ac:dyDescent="0.2">
      <c r="A674" s="439" t="s">
        <v>863</v>
      </c>
      <c r="B674" s="440"/>
      <c r="C674" s="440"/>
      <c r="D674" s="440"/>
      <c r="E674" s="440"/>
      <c r="F674" s="440"/>
      <c r="G674" s="440"/>
      <c r="H674" s="440"/>
      <c r="I674" s="440"/>
      <c r="J674" s="441"/>
    </row>
    <row r="675" spans="1:10" x14ac:dyDescent="0.2">
      <c r="A675" s="442" t="s">
        <v>864</v>
      </c>
      <c r="B675" s="443"/>
      <c r="C675" s="443"/>
      <c r="D675" s="443"/>
      <c r="E675" s="443"/>
      <c r="F675" s="443"/>
      <c r="G675" s="443"/>
      <c r="H675" s="443"/>
      <c r="I675" s="443"/>
      <c r="J675" s="444"/>
    </row>
    <row r="676" spans="1:10" x14ac:dyDescent="0.2">
      <c r="A676" s="528"/>
      <c r="B676" s="529"/>
      <c r="C676" s="529"/>
      <c r="D676" s="529"/>
      <c r="E676" s="529"/>
      <c r="F676" s="529"/>
      <c r="G676" s="529"/>
      <c r="H676" s="529"/>
      <c r="I676" s="529"/>
      <c r="J676" s="530"/>
    </row>
    <row r="677" spans="1:10" x14ac:dyDescent="0.2">
      <c r="A677" s="531"/>
      <c r="B677" s="532"/>
      <c r="C677" s="532"/>
      <c r="D677" s="532"/>
      <c r="E677" s="532"/>
      <c r="F677" s="532"/>
      <c r="G677" s="532"/>
      <c r="H677" s="532"/>
      <c r="I677" s="532"/>
      <c r="J677" s="533"/>
    </row>
    <row r="678" spans="1:10" x14ac:dyDescent="0.2">
      <c r="A678" s="531"/>
      <c r="B678" s="532"/>
      <c r="C678" s="532"/>
      <c r="D678" s="532"/>
      <c r="E678" s="532"/>
      <c r="F678" s="532"/>
      <c r="G678" s="532"/>
      <c r="H678" s="532"/>
      <c r="I678" s="532"/>
      <c r="J678" s="533"/>
    </row>
    <row r="679" spans="1:10" x14ac:dyDescent="0.2">
      <c r="A679" s="531"/>
      <c r="B679" s="532"/>
      <c r="C679" s="532"/>
      <c r="D679" s="532"/>
      <c r="E679" s="532"/>
      <c r="F679" s="532"/>
      <c r="G679" s="532"/>
      <c r="H679" s="532"/>
      <c r="I679" s="532"/>
      <c r="J679" s="533"/>
    </row>
    <row r="680" spans="1:10" x14ac:dyDescent="0.2">
      <c r="A680" s="531"/>
      <c r="B680" s="532"/>
      <c r="C680" s="532"/>
      <c r="D680" s="532"/>
      <c r="E680" s="532"/>
      <c r="F680" s="532"/>
      <c r="G680" s="532"/>
      <c r="H680" s="532"/>
      <c r="I680" s="532"/>
      <c r="J680" s="533"/>
    </row>
    <row r="681" spans="1:10" x14ac:dyDescent="0.2">
      <c r="A681" s="531"/>
      <c r="B681" s="532"/>
      <c r="C681" s="532"/>
      <c r="D681" s="532"/>
      <c r="E681" s="532"/>
      <c r="F681" s="532"/>
      <c r="G681" s="532"/>
      <c r="H681" s="532"/>
      <c r="I681" s="532"/>
      <c r="J681" s="533"/>
    </row>
    <row r="682" spans="1:10" x14ac:dyDescent="0.2">
      <c r="A682" s="531"/>
      <c r="B682" s="532"/>
      <c r="C682" s="532"/>
      <c r="D682" s="532"/>
      <c r="E682" s="532"/>
      <c r="F682" s="532"/>
      <c r="G682" s="532"/>
      <c r="H682" s="532"/>
      <c r="I682" s="532"/>
      <c r="J682" s="533"/>
    </row>
    <row r="683" spans="1:10" x14ac:dyDescent="0.2">
      <c r="A683" s="531"/>
      <c r="B683" s="532"/>
      <c r="C683" s="532"/>
      <c r="D683" s="532"/>
      <c r="E683" s="532"/>
      <c r="F683" s="532"/>
      <c r="G683" s="532"/>
      <c r="H683" s="532"/>
      <c r="I683" s="532"/>
      <c r="J683" s="533"/>
    </row>
    <row r="684" spans="1:10" x14ac:dyDescent="0.2">
      <c r="A684" s="531"/>
      <c r="B684" s="532"/>
      <c r="C684" s="532"/>
      <c r="D684" s="532"/>
      <c r="E684" s="532"/>
      <c r="F684" s="532"/>
      <c r="G684" s="532"/>
      <c r="H684" s="532"/>
      <c r="I684" s="532"/>
      <c r="J684" s="533"/>
    </row>
    <row r="685" spans="1:10" x14ac:dyDescent="0.2">
      <c r="A685" s="531"/>
      <c r="B685" s="532"/>
      <c r="C685" s="532"/>
      <c r="D685" s="532"/>
      <c r="E685" s="532"/>
      <c r="F685" s="532"/>
      <c r="G685" s="532"/>
      <c r="H685" s="532"/>
      <c r="I685" s="532"/>
      <c r="J685" s="533"/>
    </row>
    <row r="686" spans="1:10" x14ac:dyDescent="0.2">
      <c r="A686" s="531"/>
      <c r="B686" s="532"/>
      <c r="C686" s="532"/>
      <c r="D686" s="532"/>
      <c r="E686" s="532"/>
      <c r="F686" s="532"/>
      <c r="G686" s="532"/>
      <c r="H686" s="532"/>
      <c r="I686" s="532"/>
      <c r="J686" s="533"/>
    </row>
    <row r="687" spans="1:10" x14ac:dyDescent="0.2">
      <c r="A687" s="531"/>
      <c r="B687" s="532"/>
      <c r="C687" s="532"/>
      <c r="D687" s="532"/>
      <c r="E687" s="532"/>
      <c r="F687" s="532"/>
      <c r="G687" s="532"/>
      <c r="H687" s="532"/>
      <c r="I687" s="532"/>
      <c r="J687" s="533"/>
    </row>
    <row r="688" spans="1:10" x14ac:dyDescent="0.2">
      <c r="A688" s="531"/>
      <c r="B688" s="532"/>
      <c r="C688" s="532"/>
      <c r="D688" s="532"/>
      <c r="E688" s="532"/>
      <c r="F688" s="532"/>
      <c r="G688" s="532"/>
      <c r="H688" s="532"/>
      <c r="I688" s="532"/>
      <c r="J688" s="533"/>
    </row>
    <row r="689" spans="1:10" x14ac:dyDescent="0.2">
      <c r="A689" s="531"/>
      <c r="B689" s="532"/>
      <c r="C689" s="532"/>
      <c r="D689" s="532"/>
      <c r="E689" s="532"/>
      <c r="F689" s="532"/>
      <c r="G689" s="532"/>
      <c r="H689" s="532"/>
      <c r="I689" s="532"/>
      <c r="J689" s="533"/>
    </row>
    <row r="690" spans="1:10" x14ac:dyDescent="0.2">
      <c r="A690" s="531"/>
      <c r="B690" s="532"/>
      <c r="C690" s="532"/>
      <c r="D690" s="532"/>
      <c r="E690" s="532"/>
      <c r="F690" s="532"/>
      <c r="G690" s="532"/>
      <c r="H690" s="532"/>
      <c r="I690" s="532"/>
      <c r="J690" s="533"/>
    </row>
    <row r="691" spans="1:10" x14ac:dyDescent="0.2">
      <c r="A691" s="531"/>
      <c r="B691" s="532"/>
      <c r="C691" s="532"/>
      <c r="D691" s="532"/>
      <c r="E691" s="532"/>
      <c r="F691" s="532"/>
      <c r="G691" s="532"/>
      <c r="H691" s="532"/>
      <c r="I691" s="532"/>
      <c r="J691" s="533"/>
    </row>
    <row r="692" spans="1:10" x14ac:dyDescent="0.2">
      <c r="A692" s="531"/>
      <c r="B692" s="532"/>
      <c r="C692" s="532"/>
      <c r="D692" s="532"/>
      <c r="E692" s="532"/>
      <c r="F692" s="532"/>
      <c r="G692" s="532"/>
      <c r="H692" s="532"/>
      <c r="I692" s="532"/>
      <c r="J692" s="533"/>
    </row>
    <row r="693" spans="1:10" x14ac:dyDescent="0.2">
      <c r="A693" s="531"/>
      <c r="B693" s="532"/>
      <c r="C693" s="532"/>
      <c r="D693" s="532"/>
      <c r="E693" s="532"/>
      <c r="F693" s="532"/>
      <c r="G693" s="532"/>
      <c r="H693" s="532"/>
      <c r="I693" s="532"/>
      <c r="J693" s="533"/>
    </row>
    <row r="694" spans="1:10" x14ac:dyDescent="0.2">
      <c r="A694" s="531"/>
      <c r="B694" s="532"/>
      <c r="C694" s="532"/>
      <c r="D694" s="532"/>
      <c r="E694" s="532"/>
      <c r="F694" s="532"/>
      <c r="G694" s="532"/>
      <c r="H694" s="532"/>
      <c r="I694" s="532"/>
      <c r="J694" s="533"/>
    </row>
    <row r="695" spans="1:10" x14ac:dyDescent="0.2">
      <c r="A695" s="531"/>
      <c r="B695" s="532"/>
      <c r="C695" s="532"/>
      <c r="D695" s="532"/>
      <c r="E695" s="532"/>
      <c r="F695" s="532"/>
      <c r="G695" s="532"/>
      <c r="H695" s="532"/>
      <c r="I695" s="532"/>
      <c r="J695" s="533"/>
    </row>
    <row r="696" spans="1:10" x14ac:dyDescent="0.2">
      <c r="A696" s="531"/>
      <c r="B696" s="532"/>
      <c r="C696" s="532"/>
      <c r="D696" s="532"/>
      <c r="E696" s="532"/>
      <c r="F696" s="532"/>
      <c r="G696" s="532"/>
      <c r="H696" s="532"/>
      <c r="I696" s="532"/>
      <c r="J696" s="533"/>
    </row>
    <row r="697" spans="1:10" x14ac:dyDescent="0.2">
      <c r="A697" s="531"/>
      <c r="B697" s="532"/>
      <c r="C697" s="532"/>
      <c r="D697" s="532"/>
      <c r="E697" s="532"/>
      <c r="F697" s="532"/>
      <c r="G697" s="532"/>
      <c r="H697" s="532"/>
      <c r="I697" s="532"/>
      <c r="J697" s="533"/>
    </row>
    <row r="698" spans="1:10" x14ac:dyDescent="0.2">
      <c r="A698" s="531"/>
      <c r="B698" s="532"/>
      <c r="C698" s="532"/>
      <c r="D698" s="532"/>
      <c r="E698" s="532"/>
      <c r="F698" s="532"/>
      <c r="G698" s="532"/>
      <c r="H698" s="532"/>
      <c r="I698" s="532"/>
      <c r="J698" s="533"/>
    </row>
    <row r="699" spans="1:10" x14ac:dyDescent="0.2">
      <c r="A699" s="531"/>
      <c r="B699" s="532"/>
      <c r="C699" s="532"/>
      <c r="D699" s="532"/>
      <c r="E699" s="532"/>
      <c r="F699" s="532"/>
      <c r="G699" s="532"/>
      <c r="H699" s="532"/>
      <c r="I699" s="532"/>
      <c r="J699" s="533"/>
    </row>
    <row r="700" spans="1:10" x14ac:dyDescent="0.2">
      <c r="A700" s="531"/>
      <c r="B700" s="532"/>
      <c r="C700" s="532"/>
      <c r="D700" s="532"/>
      <c r="E700" s="532"/>
      <c r="F700" s="532"/>
      <c r="G700" s="532"/>
      <c r="H700" s="532"/>
      <c r="I700" s="532"/>
      <c r="J700" s="533"/>
    </row>
    <row r="701" spans="1:10" x14ac:dyDescent="0.2">
      <c r="A701" s="531"/>
      <c r="B701" s="532"/>
      <c r="C701" s="532"/>
      <c r="D701" s="532"/>
      <c r="E701" s="532"/>
      <c r="F701" s="532"/>
      <c r="G701" s="532"/>
      <c r="H701" s="532"/>
      <c r="I701" s="532"/>
      <c r="J701" s="533"/>
    </row>
    <row r="702" spans="1:10" x14ac:dyDescent="0.2">
      <c r="A702" s="531"/>
      <c r="B702" s="532"/>
      <c r="C702" s="532"/>
      <c r="D702" s="532"/>
      <c r="E702" s="532"/>
      <c r="F702" s="532"/>
      <c r="G702" s="532"/>
      <c r="H702" s="532"/>
      <c r="I702" s="532"/>
      <c r="J702" s="533"/>
    </row>
    <row r="703" spans="1:10" x14ac:dyDescent="0.2">
      <c r="A703" s="531"/>
      <c r="B703" s="532"/>
      <c r="C703" s="532"/>
      <c r="D703" s="532"/>
      <c r="E703" s="532"/>
      <c r="F703" s="532"/>
      <c r="G703" s="532"/>
      <c r="H703" s="532"/>
      <c r="I703" s="532"/>
      <c r="J703" s="533"/>
    </row>
    <row r="704" spans="1:10" x14ac:dyDescent="0.2">
      <c r="A704" s="531"/>
      <c r="B704" s="532"/>
      <c r="C704" s="532"/>
      <c r="D704" s="532"/>
      <c r="E704" s="532"/>
      <c r="F704" s="532"/>
      <c r="G704" s="532"/>
      <c r="H704" s="532"/>
      <c r="I704" s="532"/>
      <c r="J704" s="533"/>
    </row>
    <row r="705" spans="1:10" x14ac:dyDescent="0.2">
      <c r="A705" s="531"/>
      <c r="B705" s="532"/>
      <c r="C705" s="532"/>
      <c r="D705" s="532"/>
      <c r="E705" s="532"/>
      <c r="F705" s="532"/>
      <c r="G705" s="532"/>
      <c r="H705" s="532"/>
      <c r="I705" s="532"/>
      <c r="J705" s="533"/>
    </row>
    <row r="706" spans="1:10" x14ac:dyDescent="0.2">
      <c r="A706" s="538"/>
      <c r="B706" s="539"/>
      <c r="C706" s="539"/>
      <c r="D706" s="539"/>
      <c r="E706" s="539"/>
      <c r="F706" s="539"/>
      <c r="G706" s="539"/>
      <c r="H706" s="539"/>
      <c r="I706" s="539"/>
      <c r="J706" s="540"/>
    </row>
    <row r="707" spans="1:10" x14ac:dyDescent="0.2">
      <c r="A707" s="46"/>
      <c r="B707" s="46"/>
      <c r="C707" s="46"/>
      <c r="D707" s="46"/>
      <c r="E707" s="46"/>
      <c r="F707" s="46"/>
      <c r="G707" s="46"/>
      <c r="H707" s="46"/>
      <c r="I707" s="46"/>
      <c r="J707" s="46"/>
    </row>
    <row r="708" spans="1:10" ht="15.75" x14ac:dyDescent="0.25">
      <c r="A708" s="384" t="s">
        <v>848</v>
      </c>
      <c r="B708" s="385"/>
      <c r="C708" s="385"/>
      <c r="D708" s="385"/>
      <c r="E708" s="385"/>
      <c r="F708" s="385"/>
      <c r="G708" s="385"/>
      <c r="H708" s="382" t="str">
        <f>'CONTACT INFORMATION'!$A$24</f>
        <v>San Bernardino</v>
      </c>
      <c r="I708" s="382"/>
      <c r="J708" s="383"/>
    </row>
    <row r="709" spans="1:10" ht="15.75" x14ac:dyDescent="0.25">
      <c r="A709" s="57"/>
      <c r="B709" s="57"/>
      <c r="C709" s="57"/>
      <c r="D709" s="57"/>
      <c r="E709" s="57"/>
      <c r="F709" s="57"/>
      <c r="G709" s="57"/>
      <c r="H709" s="57"/>
      <c r="I709" s="57"/>
      <c r="J709" s="57"/>
    </row>
    <row r="710" spans="1:10" ht="15" x14ac:dyDescent="0.25">
      <c r="A710" s="476" t="s">
        <v>910</v>
      </c>
      <c r="B710" s="477"/>
      <c r="C710" s="477"/>
      <c r="D710" s="477"/>
      <c r="E710" s="477"/>
      <c r="F710" s="477"/>
      <c r="G710" s="477"/>
      <c r="H710" s="477"/>
      <c r="I710" s="477"/>
      <c r="J710" s="478"/>
    </row>
    <row r="711" spans="1:10" x14ac:dyDescent="0.2">
      <c r="A711" s="479" t="s">
        <v>854</v>
      </c>
      <c r="B711" s="480"/>
      <c r="C711" s="480"/>
      <c r="D711" s="481"/>
      <c r="E711" s="482"/>
      <c r="F711" s="483"/>
      <c r="G711" s="483"/>
      <c r="H711" s="483"/>
      <c r="I711" s="483"/>
      <c r="J711" s="484"/>
    </row>
    <row r="712" spans="1:10" x14ac:dyDescent="0.2">
      <c r="A712" s="488" t="s">
        <v>853</v>
      </c>
      <c r="B712" s="489"/>
      <c r="C712" s="489"/>
      <c r="D712" s="490"/>
      <c r="E712" s="485"/>
      <c r="F712" s="486"/>
      <c r="G712" s="486"/>
      <c r="H712" s="486"/>
      <c r="I712" s="486"/>
      <c r="J712" s="487"/>
    </row>
    <row r="713" spans="1:10" x14ac:dyDescent="0.2">
      <c r="A713" s="508" t="s">
        <v>808</v>
      </c>
      <c r="B713" s="509"/>
      <c r="C713" s="509"/>
      <c r="D713" s="509"/>
      <c r="E713" s="494"/>
      <c r="F713" s="495"/>
      <c r="G713" s="495"/>
      <c r="H713" s="495"/>
      <c r="I713" s="495"/>
      <c r="J713" s="496"/>
    </row>
    <row r="714" spans="1:10" x14ac:dyDescent="0.2">
      <c r="A714" s="58"/>
      <c r="B714" s="59"/>
      <c r="C714" s="59"/>
      <c r="D714" s="59"/>
      <c r="E714" s="541" t="s">
        <v>535</v>
      </c>
      <c r="F714" s="498"/>
      <c r="G714" s="541" t="s">
        <v>533</v>
      </c>
      <c r="H714" s="498"/>
      <c r="I714" s="499" t="s">
        <v>849</v>
      </c>
      <c r="J714" s="500"/>
    </row>
    <row r="715" spans="1:10" x14ac:dyDescent="0.2">
      <c r="A715" s="520" t="s">
        <v>527</v>
      </c>
      <c r="B715" s="520"/>
      <c r="C715" s="520"/>
      <c r="D715" s="520"/>
      <c r="E715" s="474"/>
      <c r="F715" s="474"/>
      <c r="G715" s="474"/>
      <c r="H715" s="474"/>
      <c r="I715" s="475"/>
      <c r="J715" s="475"/>
    </row>
    <row r="716" spans="1:10" x14ac:dyDescent="0.2">
      <c r="A716" s="510" t="s">
        <v>528</v>
      </c>
      <c r="B716" s="510"/>
      <c r="C716" s="510"/>
      <c r="D716" s="510"/>
      <c r="E716" s="456"/>
      <c r="F716" s="456"/>
      <c r="G716" s="457"/>
      <c r="H716" s="457"/>
      <c r="I716" s="473"/>
      <c r="J716" s="473"/>
    </row>
    <row r="717" spans="1:10" x14ac:dyDescent="0.2">
      <c r="A717" s="520" t="s">
        <v>529</v>
      </c>
      <c r="B717" s="520"/>
      <c r="C717" s="520"/>
      <c r="D717" s="520"/>
      <c r="E717" s="474"/>
      <c r="F717" s="474"/>
      <c r="G717" s="474"/>
      <c r="H717" s="474"/>
      <c r="I717" s="475"/>
      <c r="J717" s="475"/>
    </row>
    <row r="718" spans="1:10" x14ac:dyDescent="0.2">
      <c r="A718" s="510" t="s">
        <v>530</v>
      </c>
      <c r="B718" s="510"/>
      <c r="C718" s="510"/>
      <c r="D718" s="510"/>
      <c r="E718" s="456"/>
      <c r="F718" s="456"/>
      <c r="G718" s="457"/>
      <c r="H718" s="457"/>
      <c r="I718" s="473"/>
      <c r="J718" s="473"/>
    </row>
    <row r="719" spans="1:10" x14ac:dyDescent="0.2">
      <c r="A719" s="520" t="s">
        <v>531</v>
      </c>
      <c r="B719" s="520"/>
      <c r="C719" s="520"/>
      <c r="D719" s="520"/>
      <c r="E719" s="474"/>
      <c r="F719" s="474"/>
      <c r="G719" s="474"/>
      <c r="H719" s="474"/>
      <c r="I719" s="475"/>
      <c r="J719" s="475"/>
    </row>
    <row r="720" spans="1:10" x14ac:dyDescent="0.2">
      <c r="A720" s="510" t="s">
        <v>532</v>
      </c>
      <c r="B720" s="510"/>
      <c r="C720" s="510"/>
      <c r="D720" s="510"/>
      <c r="E720" s="456"/>
      <c r="F720" s="456"/>
      <c r="G720" s="457"/>
      <c r="H720" s="457"/>
      <c r="I720" s="473"/>
      <c r="J720" s="473"/>
    </row>
    <row r="721" spans="1:10" x14ac:dyDescent="0.2">
      <c r="A721" s="520" t="s">
        <v>537</v>
      </c>
      <c r="B721" s="520"/>
      <c r="C721" s="520"/>
      <c r="D721" s="520"/>
      <c r="E721" s="468"/>
      <c r="F721" s="468"/>
      <c r="G721" s="468"/>
      <c r="H721" s="468"/>
      <c r="I721" s="469"/>
      <c r="J721" s="469"/>
    </row>
    <row r="722" spans="1:10" x14ac:dyDescent="0.2">
      <c r="A722" s="453"/>
      <c r="B722" s="454"/>
      <c r="C722" s="454"/>
      <c r="D722" s="455"/>
      <c r="E722" s="456"/>
      <c r="F722" s="456"/>
      <c r="G722" s="457"/>
      <c r="H722" s="457"/>
      <c r="I722" s="457"/>
      <c r="J722" s="457"/>
    </row>
    <row r="723" spans="1:10" x14ac:dyDescent="0.2">
      <c r="A723" s="453"/>
      <c r="B723" s="454"/>
      <c r="C723" s="454"/>
      <c r="D723" s="455"/>
      <c r="E723" s="456"/>
      <c r="F723" s="456"/>
      <c r="G723" s="457"/>
      <c r="H723" s="457"/>
      <c r="I723" s="457"/>
      <c r="J723" s="457"/>
    </row>
    <row r="724" spans="1:10" x14ac:dyDescent="0.2">
      <c r="A724" s="453"/>
      <c r="B724" s="454"/>
      <c r="C724" s="454"/>
      <c r="D724" s="455"/>
      <c r="E724" s="456"/>
      <c r="F724" s="456"/>
      <c r="G724" s="457"/>
      <c r="H724" s="457"/>
      <c r="I724" s="457"/>
      <c r="J724" s="457"/>
    </row>
    <row r="725" spans="1:10" x14ac:dyDescent="0.2">
      <c r="A725" s="534" t="s">
        <v>534</v>
      </c>
      <c r="B725" s="534"/>
      <c r="C725" s="534"/>
      <c r="D725" s="534"/>
      <c r="E725" s="461">
        <f>SUM(E715:E724)</f>
        <v>0</v>
      </c>
      <c r="F725" s="461"/>
      <c r="G725" s="461">
        <f>SUM(G715:G724)</f>
        <v>0</v>
      </c>
      <c r="H725" s="461"/>
      <c r="I725" s="461">
        <f>SUM(I715:I724)</f>
        <v>0</v>
      </c>
      <c r="J725" s="461"/>
    </row>
    <row r="726" spans="1:10" x14ac:dyDescent="0.2">
      <c r="A726" s="462" t="s">
        <v>861</v>
      </c>
      <c r="B726" s="463"/>
      <c r="C726" s="463"/>
      <c r="D726" s="463"/>
      <c r="E726" s="463"/>
      <c r="F726" s="463"/>
      <c r="G726" s="463"/>
      <c r="H726" s="463"/>
      <c r="I726" s="463"/>
      <c r="J726" s="464"/>
    </row>
    <row r="727" spans="1:10" x14ac:dyDescent="0.2">
      <c r="A727" s="439" t="s">
        <v>862</v>
      </c>
      <c r="B727" s="440"/>
      <c r="C727" s="440"/>
      <c r="D727" s="440"/>
      <c r="E727" s="440"/>
      <c r="F727" s="440"/>
      <c r="G727" s="440"/>
      <c r="H727" s="440"/>
      <c r="I727" s="440"/>
      <c r="J727" s="441"/>
    </row>
    <row r="728" spans="1:10" x14ac:dyDescent="0.2">
      <c r="A728" s="439" t="s">
        <v>863</v>
      </c>
      <c r="B728" s="440"/>
      <c r="C728" s="440"/>
      <c r="D728" s="440"/>
      <c r="E728" s="440"/>
      <c r="F728" s="440"/>
      <c r="G728" s="440"/>
      <c r="H728" s="440"/>
      <c r="I728" s="440"/>
      <c r="J728" s="441"/>
    </row>
    <row r="729" spans="1:10" x14ac:dyDescent="0.2">
      <c r="A729" s="442" t="s">
        <v>864</v>
      </c>
      <c r="B729" s="443"/>
      <c r="C729" s="443"/>
      <c r="D729" s="443"/>
      <c r="E729" s="443"/>
      <c r="F729" s="443"/>
      <c r="G729" s="443"/>
      <c r="H729" s="443"/>
      <c r="I729" s="443"/>
      <c r="J729" s="444"/>
    </row>
    <row r="730" spans="1:10" x14ac:dyDescent="0.2">
      <c r="A730" s="528"/>
      <c r="B730" s="529"/>
      <c r="C730" s="529"/>
      <c r="D730" s="529"/>
      <c r="E730" s="529"/>
      <c r="F730" s="529"/>
      <c r="G730" s="529"/>
      <c r="H730" s="529"/>
      <c r="I730" s="529"/>
      <c r="J730" s="530"/>
    </row>
    <row r="731" spans="1:10" x14ac:dyDescent="0.2">
      <c r="A731" s="531"/>
      <c r="B731" s="532"/>
      <c r="C731" s="532"/>
      <c r="D731" s="532"/>
      <c r="E731" s="532"/>
      <c r="F731" s="532"/>
      <c r="G731" s="532"/>
      <c r="H731" s="532"/>
      <c r="I731" s="532"/>
      <c r="J731" s="533"/>
    </row>
    <row r="732" spans="1:10" x14ac:dyDescent="0.2">
      <c r="A732" s="531"/>
      <c r="B732" s="532"/>
      <c r="C732" s="532"/>
      <c r="D732" s="532"/>
      <c r="E732" s="532"/>
      <c r="F732" s="532"/>
      <c r="G732" s="532"/>
      <c r="H732" s="532"/>
      <c r="I732" s="532"/>
      <c r="J732" s="533"/>
    </row>
    <row r="733" spans="1:10" x14ac:dyDescent="0.2">
      <c r="A733" s="531"/>
      <c r="B733" s="532"/>
      <c r="C733" s="532"/>
      <c r="D733" s="532"/>
      <c r="E733" s="532"/>
      <c r="F733" s="532"/>
      <c r="G733" s="532"/>
      <c r="H733" s="532"/>
      <c r="I733" s="532"/>
      <c r="J733" s="533"/>
    </row>
    <row r="734" spans="1:10" x14ac:dyDescent="0.2">
      <c r="A734" s="531"/>
      <c r="B734" s="532"/>
      <c r="C734" s="532"/>
      <c r="D734" s="532"/>
      <c r="E734" s="532"/>
      <c r="F734" s="532"/>
      <c r="G734" s="532"/>
      <c r="H734" s="532"/>
      <c r="I734" s="532"/>
      <c r="J734" s="533"/>
    </row>
    <row r="735" spans="1:10" x14ac:dyDescent="0.2">
      <c r="A735" s="531"/>
      <c r="B735" s="532"/>
      <c r="C735" s="532"/>
      <c r="D735" s="532"/>
      <c r="E735" s="532"/>
      <c r="F735" s="532"/>
      <c r="G735" s="532"/>
      <c r="H735" s="532"/>
      <c r="I735" s="532"/>
      <c r="J735" s="533"/>
    </row>
    <row r="736" spans="1:10" x14ac:dyDescent="0.2">
      <c r="A736" s="531"/>
      <c r="B736" s="532"/>
      <c r="C736" s="532"/>
      <c r="D736" s="532"/>
      <c r="E736" s="532"/>
      <c r="F736" s="532"/>
      <c r="G736" s="532"/>
      <c r="H736" s="532"/>
      <c r="I736" s="532"/>
      <c r="J736" s="533"/>
    </row>
    <row r="737" spans="1:10" x14ac:dyDescent="0.2">
      <c r="A737" s="531"/>
      <c r="B737" s="532"/>
      <c r="C737" s="532"/>
      <c r="D737" s="532"/>
      <c r="E737" s="532"/>
      <c r="F737" s="532"/>
      <c r="G737" s="532"/>
      <c r="H737" s="532"/>
      <c r="I737" s="532"/>
      <c r="J737" s="533"/>
    </row>
    <row r="738" spans="1:10" x14ac:dyDescent="0.2">
      <c r="A738" s="531"/>
      <c r="B738" s="532"/>
      <c r="C738" s="532"/>
      <c r="D738" s="532"/>
      <c r="E738" s="532"/>
      <c r="F738" s="532"/>
      <c r="G738" s="532"/>
      <c r="H738" s="532"/>
      <c r="I738" s="532"/>
      <c r="J738" s="533"/>
    </row>
    <row r="739" spans="1:10" x14ac:dyDescent="0.2">
      <c r="A739" s="531"/>
      <c r="B739" s="532"/>
      <c r="C739" s="532"/>
      <c r="D739" s="532"/>
      <c r="E739" s="532"/>
      <c r="F739" s="532"/>
      <c r="G739" s="532"/>
      <c r="H739" s="532"/>
      <c r="I739" s="532"/>
      <c r="J739" s="533"/>
    </row>
    <row r="740" spans="1:10" x14ac:dyDescent="0.2">
      <c r="A740" s="531"/>
      <c r="B740" s="532"/>
      <c r="C740" s="532"/>
      <c r="D740" s="532"/>
      <c r="E740" s="532"/>
      <c r="F740" s="532"/>
      <c r="G740" s="532"/>
      <c r="H740" s="532"/>
      <c r="I740" s="532"/>
      <c r="J740" s="533"/>
    </row>
    <row r="741" spans="1:10" x14ac:dyDescent="0.2">
      <c r="A741" s="531"/>
      <c r="B741" s="532"/>
      <c r="C741" s="532"/>
      <c r="D741" s="532"/>
      <c r="E741" s="532"/>
      <c r="F741" s="532"/>
      <c r="G741" s="532"/>
      <c r="H741" s="532"/>
      <c r="I741" s="532"/>
      <c r="J741" s="533"/>
    </row>
    <row r="742" spans="1:10" x14ac:dyDescent="0.2">
      <c r="A742" s="531"/>
      <c r="B742" s="532"/>
      <c r="C742" s="532"/>
      <c r="D742" s="532"/>
      <c r="E742" s="532"/>
      <c r="F742" s="532"/>
      <c r="G742" s="532"/>
      <c r="H742" s="532"/>
      <c r="I742" s="532"/>
      <c r="J742" s="533"/>
    </row>
    <row r="743" spans="1:10" x14ac:dyDescent="0.2">
      <c r="A743" s="531"/>
      <c r="B743" s="532"/>
      <c r="C743" s="532"/>
      <c r="D743" s="532"/>
      <c r="E743" s="532"/>
      <c r="F743" s="532"/>
      <c r="G743" s="532"/>
      <c r="H743" s="532"/>
      <c r="I743" s="532"/>
      <c r="J743" s="533"/>
    </row>
    <row r="744" spans="1:10" x14ac:dyDescent="0.2">
      <c r="A744" s="531"/>
      <c r="B744" s="532"/>
      <c r="C744" s="532"/>
      <c r="D744" s="532"/>
      <c r="E744" s="532"/>
      <c r="F744" s="532"/>
      <c r="G744" s="532"/>
      <c r="H744" s="532"/>
      <c r="I744" s="532"/>
      <c r="J744" s="533"/>
    </row>
    <row r="745" spans="1:10" x14ac:dyDescent="0.2">
      <c r="A745" s="531"/>
      <c r="B745" s="532"/>
      <c r="C745" s="532"/>
      <c r="D745" s="532"/>
      <c r="E745" s="532"/>
      <c r="F745" s="532"/>
      <c r="G745" s="532"/>
      <c r="H745" s="532"/>
      <c r="I745" s="532"/>
      <c r="J745" s="533"/>
    </row>
    <row r="746" spans="1:10" x14ac:dyDescent="0.2">
      <c r="A746" s="531"/>
      <c r="B746" s="532"/>
      <c r="C746" s="532"/>
      <c r="D746" s="532"/>
      <c r="E746" s="532"/>
      <c r="F746" s="532"/>
      <c r="G746" s="532"/>
      <c r="H746" s="532"/>
      <c r="I746" s="532"/>
      <c r="J746" s="533"/>
    </row>
    <row r="747" spans="1:10" x14ac:dyDescent="0.2">
      <c r="A747" s="531"/>
      <c r="B747" s="532"/>
      <c r="C747" s="532"/>
      <c r="D747" s="532"/>
      <c r="E747" s="532"/>
      <c r="F747" s="532"/>
      <c r="G747" s="532"/>
      <c r="H747" s="532"/>
      <c r="I747" s="532"/>
      <c r="J747" s="533"/>
    </row>
    <row r="748" spans="1:10" x14ac:dyDescent="0.2">
      <c r="A748" s="531"/>
      <c r="B748" s="532"/>
      <c r="C748" s="532"/>
      <c r="D748" s="532"/>
      <c r="E748" s="532"/>
      <c r="F748" s="532"/>
      <c r="G748" s="532"/>
      <c r="H748" s="532"/>
      <c r="I748" s="532"/>
      <c r="J748" s="533"/>
    </row>
    <row r="749" spans="1:10" x14ac:dyDescent="0.2">
      <c r="A749" s="531"/>
      <c r="B749" s="532"/>
      <c r="C749" s="532"/>
      <c r="D749" s="532"/>
      <c r="E749" s="532"/>
      <c r="F749" s="532"/>
      <c r="G749" s="532"/>
      <c r="H749" s="532"/>
      <c r="I749" s="532"/>
      <c r="J749" s="533"/>
    </row>
    <row r="750" spans="1:10" x14ac:dyDescent="0.2">
      <c r="A750" s="531"/>
      <c r="B750" s="532"/>
      <c r="C750" s="532"/>
      <c r="D750" s="532"/>
      <c r="E750" s="532"/>
      <c r="F750" s="532"/>
      <c r="G750" s="532"/>
      <c r="H750" s="532"/>
      <c r="I750" s="532"/>
      <c r="J750" s="533"/>
    </row>
    <row r="751" spans="1:10" x14ac:dyDescent="0.2">
      <c r="A751" s="531"/>
      <c r="B751" s="532"/>
      <c r="C751" s="532"/>
      <c r="D751" s="532"/>
      <c r="E751" s="532"/>
      <c r="F751" s="532"/>
      <c r="G751" s="532"/>
      <c r="H751" s="532"/>
      <c r="I751" s="532"/>
      <c r="J751" s="533"/>
    </row>
    <row r="752" spans="1:10" x14ac:dyDescent="0.2">
      <c r="A752" s="531"/>
      <c r="B752" s="532"/>
      <c r="C752" s="532"/>
      <c r="D752" s="532"/>
      <c r="E752" s="532"/>
      <c r="F752" s="532"/>
      <c r="G752" s="532"/>
      <c r="H752" s="532"/>
      <c r="I752" s="532"/>
      <c r="J752" s="533"/>
    </row>
    <row r="753" spans="1:10" x14ac:dyDescent="0.2">
      <c r="A753" s="531"/>
      <c r="B753" s="532"/>
      <c r="C753" s="532"/>
      <c r="D753" s="532"/>
      <c r="E753" s="532"/>
      <c r="F753" s="532"/>
      <c r="G753" s="532"/>
      <c r="H753" s="532"/>
      <c r="I753" s="532"/>
      <c r="J753" s="533"/>
    </row>
    <row r="754" spans="1:10" x14ac:dyDescent="0.2">
      <c r="A754" s="531"/>
      <c r="B754" s="532"/>
      <c r="C754" s="532"/>
      <c r="D754" s="532"/>
      <c r="E754" s="532"/>
      <c r="F754" s="532"/>
      <c r="G754" s="532"/>
      <c r="H754" s="532"/>
      <c r="I754" s="532"/>
      <c r="J754" s="533"/>
    </row>
    <row r="755" spans="1:10" x14ac:dyDescent="0.2">
      <c r="A755" s="531"/>
      <c r="B755" s="532"/>
      <c r="C755" s="532"/>
      <c r="D755" s="532"/>
      <c r="E755" s="532"/>
      <c r="F755" s="532"/>
      <c r="G755" s="532"/>
      <c r="H755" s="532"/>
      <c r="I755" s="532"/>
      <c r="J755" s="533"/>
    </row>
    <row r="756" spans="1:10" x14ac:dyDescent="0.2">
      <c r="A756" s="531"/>
      <c r="B756" s="532"/>
      <c r="C756" s="532"/>
      <c r="D756" s="532"/>
      <c r="E756" s="532"/>
      <c r="F756" s="532"/>
      <c r="G756" s="532"/>
      <c r="H756" s="532"/>
      <c r="I756" s="532"/>
      <c r="J756" s="533"/>
    </row>
    <row r="757" spans="1:10" x14ac:dyDescent="0.2">
      <c r="A757" s="531"/>
      <c r="B757" s="532"/>
      <c r="C757" s="532"/>
      <c r="D757" s="532"/>
      <c r="E757" s="532"/>
      <c r="F757" s="532"/>
      <c r="G757" s="532"/>
      <c r="H757" s="532"/>
      <c r="I757" s="532"/>
      <c r="J757" s="533"/>
    </row>
    <row r="758" spans="1:10" x14ac:dyDescent="0.2">
      <c r="A758" s="531"/>
      <c r="B758" s="532"/>
      <c r="C758" s="532"/>
      <c r="D758" s="532"/>
      <c r="E758" s="532"/>
      <c r="F758" s="532"/>
      <c r="G758" s="532"/>
      <c r="H758" s="532"/>
      <c r="I758" s="532"/>
      <c r="J758" s="533"/>
    </row>
    <row r="759" spans="1:10" x14ac:dyDescent="0.2">
      <c r="A759" s="531"/>
      <c r="B759" s="532"/>
      <c r="C759" s="532"/>
      <c r="D759" s="532"/>
      <c r="E759" s="532"/>
      <c r="F759" s="532"/>
      <c r="G759" s="532"/>
      <c r="H759" s="532"/>
      <c r="I759" s="532"/>
      <c r="J759" s="533"/>
    </row>
    <row r="760" spans="1:10" x14ac:dyDescent="0.2">
      <c r="A760" s="538"/>
      <c r="B760" s="539"/>
      <c r="C760" s="539"/>
      <c r="D760" s="539"/>
      <c r="E760" s="539"/>
      <c r="F760" s="539"/>
      <c r="G760" s="539"/>
      <c r="H760" s="539"/>
      <c r="I760" s="539"/>
      <c r="J760" s="540"/>
    </row>
    <row r="762" spans="1:10" ht="15.75" x14ac:dyDescent="0.25">
      <c r="A762" s="384" t="s">
        <v>848</v>
      </c>
      <c r="B762" s="385"/>
      <c r="C762" s="385"/>
      <c r="D762" s="385"/>
      <c r="E762" s="385"/>
      <c r="F762" s="385"/>
      <c r="G762" s="385"/>
      <c r="H762" s="382" t="str">
        <f>'CONTACT INFORMATION'!$A$24</f>
        <v>San Bernardino</v>
      </c>
      <c r="I762" s="382"/>
      <c r="J762" s="383"/>
    </row>
    <row r="763" spans="1:10" ht="15.75" x14ac:dyDescent="0.25">
      <c r="A763" s="57"/>
      <c r="B763" s="57"/>
      <c r="C763" s="57"/>
      <c r="D763" s="57"/>
      <c r="E763" s="57"/>
      <c r="F763" s="57"/>
      <c r="G763" s="57"/>
      <c r="H763" s="57"/>
      <c r="I763" s="57"/>
      <c r="J763" s="57"/>
    </row>
    <row r="764" spans="1:10" ht="15" x14ac:dyDescent="0.25">
      <c r="A764" s="476" t="s">
        <v>911</v>
      </c>
      <c r="B764" s="477"/>
      <c r="C764" s="477"/>
      <c r="D764" s="477"/>
      <c r="E764" s="477"/>
      <c r="F764" s="477"/>
      <c r="G764" s="477"/>
      <c r="H764" s="477"/>
      <c r="I764" s="477"/>
      <c r="J764" s="478"/>
    </row>
    <row r="765" spans="1:10" x14ac:dyDescent="0.2">
      <c r="A765" s="479" t="s">
        <v>854</v>
      </c>
      <c r="B765" s="480"/>
      <c r="C765" s="480"/>
      <c r="D765" s="481"/>
      <c r="E765" s="482"/>
      <c r="F765" s="483"/>
      <c r="G765" s="483"/>
      <c r="H765" s="483"/>
      <c r="I765" s="483"/>
      <c r="J765" s="484"/>
    </row>
    <row r="766" spans="1:10" x14ac:dyDescent="0.2">
      <c r="A766" s="488" t="s">
        <v>853</v>
      </c>
      <c r="B766" s="489"/>
      <c r="C766" s="489"/>
      <c r="D766" s="490"/>
      <c r="E766" s="485"/>
      <c r="F766" s="486"/>
      <c r="G766" s="486"/>
      <c r="H766" s="486"/>
      <c r="I766" s="486"/>
      <c r="J766" s="487"/>
    </row>
    <row r="767" spans="1:10" x14ac:dyDescent="0.2">
      <c r="A767" s="508" t="s">
        <v>808</v>
      </c>
      <c r="B767" s="509"/>
      <c r="C767" s="509"/>
      <c r="D767" s="509"/>
      <c r="E767" s="494"/>
      <c r="F767" s="495"/>
      <c r="G767" s="495"/>
      <c r="H767" s="495"/>
      <c r="I767" s="495"/>
      <c r="J767" s="496"/>
    </row>
    <row r="768" spans="1:10" x14ac:dyDescent="0.2">
      <c r="A768" s="58"/>
      <c r="B768" s="59"/>
      <c r="C768" s="59"/>
      <c r="D768" s="59"/>
      <c r="E768" s="541" t="s">
        <v>535</v>
      </c>
      <c r="F768" s="498"/>
      <c r="G768" s="541" t="s">
        <v>533</v>
      </c>
      <c r="H768" s="498"/>
      <c r="I768" s="499" t="s">
        <v>849</v>
      </c>
      <c r="J768" s="500"/>
    </row>
    <row r="769" spans="1:10" x14ac:dyDescent="0.2">
      <c r="A769" s="520" t="s">
        <v>527</v>
      </c>
      <c r="B769" s="520"/>
      <c r="C769" s="520"/>
      <c r="D769" s="520"/>
      <c r="E769" s="474"/>
      <c r="F769" s="474"/>
      <c r="G769" s="474"/>
      <c r="H769" s="474"/>
      <c r="I769" s="475"/>
      <c r="J769" s="475"/>
    </row>
    <row r="770" spans="1:10" x14ac:dyDescent="0.2">
      <c r="A770" s="510" t="s">
        <v>528</v>
      </c>
      <c r="B770" s="510"/>
      <c r="C770" s="510"/>
      <c r="D770" s="510"/>
      <c r="E770" s="456"/>
      <c r="F770" s="456"/>
      <c r="G770" s="457"/>
      <c r="H770" s="457"/>
      <c r="I770" s="473"/>
      <c r="J770" s="473"/>
    </row>
    <row r="771" spans="1:10" x14ac:dyDescent="0.2">
      <c r="A771" s="520" t="s">
        <v>529</v>
      </c>
      <c r="B771" s="520"/>
      <c r="C771" s="520"/>
      <c r="D771" s="520"/>
      <c r="E771" s="474"/>
      <c r="F771" s="474"/>
      <c r="G771" s="474"/>
      <c r="H771" s="474"/>
      <c r="I771" s="475"/>
      <c r="J771" s="475"/>
    </row>
    <row r="772" spans="1:10" x14ac:dyDescent="0.2">
      <c r="A772" s="510" t="s">
        <v>530</v>
      </c>
      <c r="B772" s="510"/>
      <c r="C772" s="510"/>
      <c r="D772" s="510"/>
      <c r="E772" s="456"/>
      <c r="F772" s="456"/>
      <c r="G772" s="457"/>
      <c r="H772" s="457"/>
      <c r="I772" s="473"/>
      <c r="J772" s="473"/>
    </row>
    <row r="773" spans="1:10" x14ac:dyDescent="0.2">
      <c r="A773" s="520" t="s">
        <v>531</v>
      </c>
      <c r="B773" s="520"/>
      <c r="C773" s="520"/>
      <c r="D773" s="520"/>
      <c r="E773" s="474"/>
      <c r="F773" s="474"/>
      <c r="G773" s="474"/>
      <c r="H773" s="474"/>
      <c r="I773" s="475"/>
      <c r="J773" s="475"/>
    </row>
    <row r="774" spans="1:10" x14ac:dyDescent="0.2">
      <c r="A774" s="510" t="s">
        <v>532</v>
      </c>
      <c r="B774" s="510"/>
      <c r="C774" s="510"/>
      <c r="D774" s="510"/>
      <c r="E774" s="456"/>
      <c r="F774" s="456"/>
      <c r="G774" s="457"/>
      <c r="H774" s="457"/>
      <c r="I774" s="473"/>
      <c r="J774" s="473"/>
    </row>
    <row r="775" spans="1:10" x14ac:dyDescent="0.2">
      <c r="A775" s="520" t="s">
        <v>537</v>
      </c>
      <c r="B775" s="520"/>
      <c r="C775" s="520"/>
      <c r="D775" s="520"/>
      <c r="E775" s="468"/>
      <c r="F775" s="468"/>
      <c r="G775" s="468"/>
      <c r="H775" s="468"/>
      <c r="I775" s="469"/>
      <c r="J775" s="469"/>
    </row>
    <row r="776" spans="1:10" x14ac:dyDescent="0.2">
      <c r="A776" s="453"/>
      <c r="B776" s="454"/>
      <c r="C776" s="454"/>
      <c r="D776" s="455"/>
      <c r="E776" s="456"/>
      <c r="F776" s="456"/>
      <c r="G776" s="457"/>
      <c r="H776" s="457"/>
      <c r="I776" s="457"/>
      <c r="J776" s="457"/>
    </row>
    <row r="777" spans="1:10" x14ac:dyDescent="0.2">
      <c r="A777" s="453"/>
      <c r="B777" s="454"/>
      <c r="C777" s="454"/>
      <c r="D777" s="455"/>
      <c r="E777" s="456"/>
      <c r="F777" s="456"/>
      <c r="G777" s="457"/>
      <c r="H777" s="457"/>
      <c r="I777" s="457"/>
      <c r="J777" s="457"/>
    </row>
    <row r="778" spans="1:10" x14ac:dyDescent="0.2">
      <c r="A778" s="453"/>
      <c r="B778" s="454"/>
      <c r="C778" s="454"/>
      <c r="D778" s="455"/>
      <c r="E778" s="456"/>
      <c r="F778" s="456"/>
      <c r="G778" s="457"/>
      <c r="H778" s="457"/>
      <c r="I778" s="457"/>
      <c r="J778" s="457"/>
    </row>
    <row r="779" spans="1:10" x14ac:dyDescent="0.2">
      <c r="A779" s="534" t="s">
        <v>534</v>
      </c>
      <c r="B779" s="534"/>
      <c r="C779" s="534"/>
      <c r="D779" s="534"/>
      <c r="E779" s="461">
        <f>SUM(E769:E778)</f>
        <v>0</v>
      </c>
      <c r="F779" s="461"/>
      <c r="G779" s="461">
        <f>SUM(G769:G778)</f>
        <v>0</v>
      </c>
      <c r="H779" s="461"/>
      <c r="I779" s="461">
        <f>SUM(I769:I778)</f>
        <v>0</v>
      </c>
      <c r="J779" s="461"/>
    </row>
    <row r="780" spans="1:10" x14ac:dyDescent="0.2">
      <c r="A780" s="462" t="s">
        <v>861</v>
      </c>
      <c r="B780" s="463"/>
      <c r="C780" s="463"/>
      <c r="D780" s="463"/>
      <c r="E780" s="463"/>
      <c r="F780" s="463"/>
      <c r="G780" s="463"/>
      <c r="H780" s="463"/>
      <c r="I780" s="463"/>
      <c r="J780" s="464"/>
    </row>
    <row r="781" spans="1:10" x14ac:dyDescent="0.2">
      <c r="A781" s="439" t="s">
        <v>862</v>
      </c>
      <c r="B781" s="440"/>
      <c r="C781" s="440"/>
      <c r="D781" s="440"/>
      <c r="E781" s="440"/>
      <c r="F781" s="440"/>
      <c r="G781" s="440"/>
      <c r="H781" s="440"/>
      <c r="I781" s="440"/>
      <c r="J781" s="441"/>
    </row>
    <row r="782" spans="1:10" x14ac:dyDescent="0.2">
      <c r="A782" s="439" t="s">
        <v>863</v>
      </c>
      <c r="B782" s="440"/>
      <c r="C782" s="440"/>
      <c r="D782" s="440"/>
      <c r="E782" s="440"/>
      <c r="F782" s="440"/>
      <c r="G782" s="440"/>
      <c r="H782" s="440"/>
      <c r="I782" s="440"/>
      <c r="J782" s="441"/>
    </row>
    <row r="783" spans="1:10" x14ac:dyDescent="0.2">
      <c r="A783" s="442" t="s">
        <v>864</v>
      </c>
      <c r="B783" s="443"/>
      <c r="C783" s="443"/>
      <c r="D783" s="443"/>
      <c r="E783" s="443"/>
      <c r="F783" s="443"/>
      <c r="G783" s="443"/>
      <c r="H783" s="443"/>
      <c r="I783" s="443"/>
      <c r="J783" s="444"/>
    </row>
    <row r="784" spans="1:10" x14ac:dyDescent="0.2">
      <c r="A784" s="528"/>
      <c r="B784" s="529"/>
      <c r="C784" s="529"/>
      <c r="D784" s="529"/>
      <c r="E784" s="529"/>
      <c r="F784" s="529"/>
      <c r="G784" s="529"/>
      <c r="H784" s="529"/>
      <c r="I784" s="529"/>
      <c r="J784" s="530"/>
    </row>
    <row r="785" spans="1:10" x14ac:dyDescent="0.2">
      <c r="A785" s="531"/>
      <c r="B785" s="532"/>
      <c r="C785" s="532"/>
      <c r="D785" s="532"/>
      <c r="E785" s="532"/>
      <c r="F785" s="532"/>
      <c r="G785" s="532"/>
      <c r="H785" s="532"/>
      <c r="I785" s="532"/>
      <c r="J785" s="533"/>
    </row>
    <row r="786" spans="1:10" x14ac:dyDescent="0.2">
      <c r="A786" s="531"/>
      <c r="B786" s="532"/>
      <c r="C786" s="532"/>
      <c r="D786" s="532"/>
      <c r="E786" s="532"/>
      <c r="F786" s="532"/>
      <c r="G786" s="532"/>
      <c r="H786" s="532"/>
      <c r="I786" s="532"/>
      <c r="J786" s="533"/>
    </row>
    <row r="787" spans="1:10" x14ac:dyDescent="0.2">
      <c r="A787" s="531"/>
      <c r="B787" s="532"/>
      <c r="C787" s="532"/>
      <c r="D787" s="532"/>
      <c r="E787" s="532"/>
      <c r="F787" s="532"/>
      <c r="G787" s="532"/>
      <c r="H787" s="532"/>
      <c r="I787" s="532"/>
      <c r="J787" s="533"/>
    </row>
    <row r="788" spans="1:10" x14ac:dyDescent="0.2">
      <c r="A788" s="531"/>
      <c r="B788" s="532"/>
      <c r="C788" s="532"/>
      <c r="D788" s="532"/>
      <c r="E788" s="532"/>
      <c r="F788" s="532"/>
      <c r="G788" s="532"/>
      <c r="H788" s="532"/>
      <c r="I788" s="532"/>
      <c r="J788" s="533"/>
    </row>
    <row r="789" spans="1:10" x14ac:dyDescent="0.2">
      <c r="A789" s="531"/>
      <c r="B789" s="532"/>
      <c r="C789" s="532"/>
      <c r="D789" s="532"/>
      <c r="E789" s="532"/>
      <c r="F789" s="532"/>
      <c r="G789" s="532"/>
      <c r="H789" s="532"/>
      <c r="I789" s="532"/>
      <c r="J789" s="533"/>
    </row>
    <row r="790" spans="1:10" x14ac:dyDescent="0.2">
      <c r="A790" s="531"/>
      <c r="B790" s="532"/>
      <c r="C790" s="532"/>
      <c r="D790" s="532"/>
      <c r="E790" s="532"/>
      <c r="F790" s="532"/>
      <c r="G790" s="532"/>
      <c r="H790" s="532"/>
      <c r="I790" s="532"/>
      <c r="J790" s="533"/>
    </row>
    <row r="791" spans="1:10" x14ac:dyDescent="0.2">
      <c r="A791" s="531"/>
      <c r="B791" s="532"/>
      <c r="C791" s="532"/>
      <c r="D791" s="532"/>
      <c r="E791" s="532"/>
      <c r="F791" s="532"/>
      <c r="G791" s="532"/>
      <c r="H791" s="532"/>
      <c r="I791" s="532"/>
      <c r="J791" s="533"/>
    </row>
    <row r="792" spans="1:10" x14ac:dyDescent="0.2">
      <c r="A792" s="531"/>
      <c r="B792" s="532"/>
      <c r="C792" s="532"/>
      <c r="D792" s="532"/>
      <c r="E792" s="532"/>
      <c r="F792" s="532"/>
      <c r="G792" s="532"/>
      <c r="H792" s="532"/>
      <c r="I792" s="532"/>
      <c r="J792" s="533"/>
    </row>
    <row r="793" spans="1:10" x14ac:dyDescent="0.2">
      <c r="A793" s="531"/>
      <c r="B793" s="532"/>
      <c r="C793" s="532"/>
      <c r="D793" s="532"/>
      <c r="E793" s="532"/>
      <c r="F793" s="532"/>
      <c r="G793" s="532"/>
      <c r="H793" s="532"/>
      <c r="I793" s="532"/>
      <c r="J793" s="533"/>
    </row>
    <row r="794" spans="1:10" x14ac:dyDescent="0.2">
      <c r="A794" s="531"/>
      <c r="B794" s="532"/>
      <c r="C794" s="532"/>
      <c r="D794" s="532"/>
      <c r="E794" s="532"/>
      <c r="F794" s="532"/>
      <c r="G794" s="532"/>
      <c r="H794" s="532"/>
      <c r="I794" s="532"/>
      <c r="J794" s="533"/>
    </row>
    <row r="795" spans="1:10" x14ac:dyDescent="0.2">
      <c r="A795" s="531"/>
      <c r="B795" s="532"/>
      <c r="C795" s="532"/>
      <c r="D795" s="532"/>
      <c r="E795" s="532"/>
      <c r="F795" s="532"/>
      <c r="G795" s="532"/>
      <c r="H795" s="532"/>
      <c r="I795" s="532"/>
      <c r="J795" s="533"/>
    </row>
    <row r="796" spans="1:10" x14ac:dyDescent="0.2">
      <c r="A796" s="531"/>
      <c r="B796" s="532"/>
      <c r="C796" s="532"/>
      <c r="D796" s="532"/>
      <c r="E796" s="532"/>
      <c r="F796" s="532"/>
      <c r="G796" s="532"/>
      <c r="H796" s="532"/>
      <c r="I796" s="532"/>
      <c r="J796" s="533"/>
    </row>
    <row r="797" spans="1:10" x14ac:dyDescent="0.2">
      <c r="A797" s="531"/>
      <c r="B797" s="532"/>
      <c r="C797" s="532"/>
      <c r="D797" s="532"/>
      <c r="E797" s="532"/>
      <c r="F797" s="532"/>
      <c r="G797" s="532"/>
      <c r="H797" s="532"/>
      <c r="I797" s="532"/>
      <c r="J797" s="533"/>
    </row>
    <row r="798" spans="1:10" x14ac:dyDescent="0.2">
      <c r="A798" s="531"/>
      <c r="B798" s="532"/>
      <c r="C798" s="532"/>
      <c r="D798" s="532"/>
      <c r="E798" s="532"/>
      <c r="F798" s="532"/>
      <c r="G798" s="532"/>
      <c r="H798" s="532"/>
      <c r="I798" s="532"/>
      <c r="J798" s="533"/>
    </row>
    <row r="799" spans="1:10" x14ac:dyDescent="0.2">
      <c r="A799" s="531"/>
      <c r="B799" s="532"/>
      <c r="C799" s="532"/>
      <c r="D799" s="532"/>
      <c r="E799" s="532"/>
      <c r="F799" s="532"/>
      <c r="G799" s="532"/>
      <c r="H799" s="532"/>
      <c r="I799" s="532"/>
      <c r="J799" s="533"/>
    </row>
    <row r="800" spans="1:10" x14ac:dyDescent="0.2">
      <c r="A800" s="531"/>
      <c r="B800" s="532"/>
      <c r="C800" s="532"/>
      <c r="D800" s="532"/>
      <c r="E800" s="532"/>
      <c r="F800" s="532"/>
      <c r="G800" s="532"/>
      <c r="H800" s="532"/>
      <c r="I800" s="532"/>
      <c r="J800" s="533"/>
    </row>
    <row r="801" spans="1:10" x14ac:dyDescent="0.2">
      <c r="A801" s="531"/>
      <c r="B801" s="532"/>
      <c r="C801" s="532"/>
      <c r="D801" s="532"/>
      <c r="E801" s="532"/>
      <c r="F801" s="532"/>
      <c r="G801" s="532"/>
      <c r="H801" s="532"/>
      <c r="I801" s="532"/>
      <c r="J801" s="533"/>
    </row>
    <row r="802" spans="1:10" x14ac:dyDescent="0.2">
      <c r="A802" s="531"/>
      <c r="B802" s="532"/>
      <c r="C802" s="532"/>
      <c r="D802" s="532"/>
      <c r="E802" s="532"/>
      <c r="F802" s="532"/>
      <c r="G802" s="532"/>
      <c r="H802" s="532"/>
      <c r="I802" s="532"/>
      <c r="J802" s="533"/>
    </row>
    <row r="803" spans="1:10" x14ac:dyDescent="0.2">
      <c r="A803" s="531"/>
      <c r="B803" s="532"/>
      <c r="C803" s="532"/>
      <c r="D803" s="532"/>
      <c r="E803" s="532"/>
      <c r="F803" s="532"/>
      <c r="G803" s="532"/>
      <c r="H803" s="532"/>
      <c r="I803" s="532"/>
      <c r="J803" s="533"/>
    </row>
    <row r="804" spans="1:10" x14ac:dyDescent="0.2">
      <c r="A804" s="531"/>
      <c r="B804" s="532"/>
      <c r="C804" s="532"/>
      <c r="D804" s="532"/>
      <c r="E804" s="532"/>
      <c r="F804" s="532"/>
      <c r="G804" s="532"/>
      <c r="H804" s="532"/>
      <c r="I804" s="532"/>
      <c r="J804" s="533"/>
    </row>
    <row r="805" spans="1:10" x14ac:dyDescent="0.2">
      <c r="A805" s="531"/>
      <c r="B805" s="532"/>
      <c r="C805" s="532"/>
      <c r="D805" s="532"/>
      <c r="E805" s="532"/>
      <c r="F805" s="532"/>
      <c r="G805" s="532"/>
      <c r="H805" s="532"/>
      <c r="I805" s="532"/>
      <c r="J805" s="533"/>
    </row>
    <row r="806" spans="1:10" x14ac:dyDescent="0.2">
      <c r="A806" s="531"/>
      <c r="B806" s="532"/>
      <c r="C806" s="532"/>
      <c r="D806" s="532"/>
      <c r="E806" s="532"/>
      <c r="F806" s="532"/>
      <c r="G806" s="532"/>
      <c r="H806" s="532"/>
      <c r="I806" s="532"/>
      <c r="J806" s="533"/>
    </row>
    <row r="807" spans="1:10" x14ac:dyDescent="0.2">
      <c r="A807" s="531"/>
      <c r="B807" s="532"/>
      <c r="C807" s="532"/>
      <c r="D807" s="532"/>
      <c r="E807" s="532"/>
      <c r="F807" s="532"/>
      <c r="G807" s="532"/>
      <c r="H807" s="532"/>
      <c r="I807" s="532"/>
      <c r="J807" s="533"/>
    </row>
    <row r="808" spans="1:10" x14ac:dyDescent="0.2">
      <c r="A808" s="531"/>
      <c r="B808" s="532"/>
      <c r="C808" s="532"/>
      <c r="D808" s="532"/>
      <c r="E808" s="532"/>
      <c r="F808" s="532"/>
      <c r="G808" s="532"/>
      <c r="H808" s="532"/>
      <c r="I808" s="532"/>
      <c r="J808" s="533"/>
    </row>
    <row r="809" spans="1:10" x14ac:dyDescent="0.2">
      <c r="A809" s="531"/>
      <c r="B809" s="532"/>
      <c r="C809" s="532"/>
      <c r="D809" s="532"/>
      <c r="E809" s="532"/>
      <c r="F809" s="532"/>
      <c r="G809" s="532"/>
      <c r="H809" s="532"/>
      <c r="I809" s="532"/>
      <c r="J809" s="533"/>
    </row>
    <row r="810" spans="1:10" x14ac:dyDescent="0.2">
      <c r="A810" s="531"/>
      <c r="B810" s="532"/>
      <c r="C810" s="532"/>
      <c r="D810" s="532"/>
      <c r="E810" s="532"/>
      <c r="F810" s="532"/>
      <c r="G810" s="532"/>
      <c r="H810" s="532"/>
      <c r="I810" s="532"/>
      <c r="J810" s="533"/>
    </row>
    <row r="811" spans="1:10" x14ac:dyDescent="0.2">
      <c r="A811" s="531"/>
      <c r="B811" s="532"/>
      <c r="C811" s="532"/>
      <c r="D811" s="532"/>
      <c r="E811" s="532"/>
      <c r="F811" s="532"/>
      <c r="G811" s="532"/>
      <c r="H811" s="532"/>
      <c r="I811" s="532"/>
      <c r="J811" s="533"/>
    </row>
    <row r="812" spans="1:10" x14ac:dyDescent="0.2">
      <c r="A812" s="531"/>
      <c r="B812" s="532"/>
      <c r="C812" s="532"/>
      <c r="D812" s="532"/>
      <c r="E812" s="532"/>
      <c r="F812" s="532"/>
      <c r="G812" s="532"/>
      <c r="H812" s="532"/>
      <c r="I812" s="532"/>
      <c r="J812" s="533"/>
    </row>
    <row r="813" spans="1:10" x14ac:dyDescent="0.2">
      <c r="A813" s="531"/>
      <c r="B813" s="532"/>
      <c r="C813" s="532"/>
      <c r="D813" s="532"/>
      <c r="E813" s="532"/>
      <c r="F813" s="532"/>
      <c r="G813" s="532"/>
      <c r="H813" s="532"/>
      <c r="I813" s="532"/>
      <c r="J813" s="533"/>
    </row>
    <row r="814" spans="1:10" x14ac:dyDescent="0.2">
      <c r="A814" s="531"/>
      <c r="B814" s="532"/>
      <c r="C814" s="532"/>
      <c r="D814" s="532"/>
      <c r="E814" s="532"/>
      <c r="F814" s="532"/>
      <c r="G814" s="532"/>
      <c r="H814" s="532"/>
      <c r="I814" s="532"/>
      <c r="J814" s="533"/>
    </row>
    <row r="815" spans="1:10" x14ac:dyDescent="0.2">
      <c r="A815" s="538"/>
      <c r="B815" s="539"/>
      <c r="C815" s="539"/>
      <c r="D815" s="539"/>
      <c r="E815" s="539"/>
      <c r="F815" s="539"/>
      <c r="G815" s="539"/>
      <c r="H815" s="539"/>
      <c r="I815" s="539"/>
      <c r="J815" s="540"/>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0" t="s">
        <v>830</v>
      </c>
      <c r="B1" s="571"/>
      <c r="C1" s="571"/>
      <c r="D1" s="571"/>
      <c r="E1" s="571"/>
      <c r="F1" s="571"/>
      <c r="G1" s="571"/>
      <c r="H1" s="571"/>
      <c r="I1" s="571"/>
      <c r="J1" s="572"/>
    </row>
    <row r="2" spans="1:10" ht="13.5" thickTop="1" x14ac:dyDescent="0.2">
      <c r="A2" s="39"/>
      <c r="B2" s="39"/>
      <c r="C2" s="39"/>
      <c r="D2" s="39"/>
      <c r="E2" s="39"/>
      <c r="F2" s="39"/>
      <c r="G2" s="39"/>
      <c r="H2" s="39"/>
      <c r="I2" s="39"/>
      <c r="J2" s="39"/>
    </row>
    <row r="3" spans="1:10" ht="15.75" x14ac:dyDescent="0.25">
      <c r="A3" s="384" t="s">
        <v>843</v>
      </c>
      <c r="B3" s="385"/>
      <c r="C3" s="385"/>
      <c r="D3" s="385"/>
      <c r="E3" s="385"/>
      <c r="F3" s="385"/>
      <c r="G3" s="385"/>
      <c r="H3" s="579" t="str">
        <f>'CONTACT INFORMATION'!$A$24</f>
        <v>San Bernardino</v>
      </c>
      <c r="I3" s="579"/>
      <c r="J3" s="580"/>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3" t="s">
        <v>876</v>
      </c>
      <c r="B6" s="574"/>
      <c r="C6" s="574"/>
      <c r="D6" s="574"/>
      <c r="E6" s="574"/>
      <c r="F6" s="574"/>
      <c r="G6" s="574"/>
      <c r="H6" s="574"/>
      <c r="I6" s="574"/>
      <c r="J6" s="574"/>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75" t="s">
        <v>829</v>
      </c>
      <c r="B9" s="575"/>
      <c r="C9" s="576"/>
      <c r="D9" s="129" t="s">
        <v>827</v>
      </c>
      <c r="E9" s="39"/>
      <c r="F9" s="39"/>
      <c r="G9" s="575" t="s">
        <v>816</v>
      </c>
      <c r="H9" s="575"/>
      <c r="I9" s="576"/>
      <c r="J9" s="129" t="s">
        <v>827</v>
      </c>
    </row>
    <row r="10" spans="1:10" ht="15" x14ac:dyDescent="0.25">
      <c r="A10" s="577" t="s">
        <v>847</v>
      </c>
      <c r="B10" s="577"/>
      <c r="C10" s="578"/>
      <c r="D10" s="173">
        <f>'REPORT 1'!$I$16</f>
        <v>0</v>
      </c>
      <c r="E10" s="130"/>
      <c r="F10" s="39"/>
      <c r="G10" s="577" t="s">
        <v>847</v>
      </c>
      <c r="H10" s="577"/>
      <c r="I10" s="578"/>
      <c r="J10" s="174">
        <f>'REPORT 1'!$I$27</f>
        <v>0</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3" t="s">
        <v>875</v>
      </c>
      <c r="B13" s="574"/>
      <c r="C13" s="574"/>
      <c r="D13" s="574"/>
      <c r="E13" s="574"/>
      <c r="F13" s="574"/>
      <c r="G13" s="574"/>
      <c r="H13" s="574"/>
      <c r="I13" s="574"/>
      <c r="J13" s="574"/>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75" t="s">
        <v>824</v>
      </c>
      <c r="B16" s="575"/>
      <c r="C16" s="576"/>
      <c r="D16" s="129" t="s">
        <v>827</v>
      </c>
      <c r="E16" s="39"/>
      <c r="F16" s="39"/>
      <c r="G16" s="575" t="s">
        <v>829</v>
      </c>
      <c r="H16" s="575"/>
      <c r="I16" s="576"/>
      <c r="J16" s="129" t="s">
        <v>827</v>
      </c>
    </row>
    <row r="17" spans="1:10" ht="15" x14ac:dyDescent="0.25">
      <c r="D17" s="173">
        <f>'REPORT 3'!$J$9</f>
        <v>1758</v>
      </c>
      <c r="E17" s="39"/>
      <c r="F17" s="39"/>
      <c r="G17" s="581" t="s">
        <v>847</v>
      </c>
      <c r="H17" s="581"/>
      <c r="I17" s="582"/>
      <c r="J17" s="173">
        <f>'REPORT 3'!$J$34</f>
        <v>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75" t="s">
        <v>826</v>
      </c>
      <c r="B20" s="575"/>
      <c r="C20" s="576"/>
      <c r="D20" s="129" t="s">
        <v>827</v>
      </c>
      <c r="E20" s="39"/>
      <c r="F20" s="39"/>
      <c r="G20" s="575" t="s">
        <v>816</v>
      </c>
      <c r="H20" s="575"/>
      <c r="I20" s="576"/>
      <c r="J20" s="129" t="s">
        <v>827</v>
      </c>
    </row>
    <row r="21" spans="1:10" ht="15" x14ac:dyDescent="0.25">
      <c r="A21" s="577"/>
      <c r="B21" s="577"/>
      <c r="C21" s="578"/>
      <c r="D21" s="173">
        <f>'REPORT 3'!$J$26</f>
        <v>669</v>
      </c>
      <c r="E21" s="39"/>
      <c r="F21" s="39"/>
      <c r="G21" s="581" t="s">
        <v>847</v>
      </c>
      <c r="H21" s="581"/>
      <c r="I21" s="582"/>
      <c r="J21" s="173">
        <f>'REPORT 3'!$J$44</f>
        <v>0</v>
      </c>
    </row>
    <row r="22" spans="1:10" ht="14.25" x14ac:dyDescent="0.2">
      <c r="A22" s="110"/>
      <c r="B22" s="110"/>
      <c r="C22" s="110"/>
    </row>
    <row r="24" spans="1:10" ht="70.5" customHeight="1" x14ac:dyDescent="0.2">
      <c r="A24" s="584" t="s">
        <v>877</v>
      </c>
      <c r="B24" s="585"/>
      <c r="C24" s="585"/>
      <c r="D24" s="585"/>
      <c r="E24" s="585"/>
      <c r="F24" s="585"/>
      <c r="G24" s="585"/>
      <c r="H24" s="585"/>
      <c r="I24" s="585"/>
      <c r="J24" s="585"/>
    </row>
    <row r="27" spans="1:10" ht="22.5" customHeight="1" x14ac:dyDescent="0.25">
      <c r="A27" s="583" t="s">
        <v>870</v>
      </c>
      <c r="B27" s="577"/>
      <c r="C27" s="577"/>
      <c r="D27" s="171" t="s">
        <v>827</v>
      </c>
      <c r="G27" s="575" t="s">
        <v>829</v>
      </c>
      <c r="H27" s="575"/>
      <c r="I27" s="576"/>
      <c r="J27" s="171" t="s">
        <v>827</v>
      </c>
    </row>
    <row r="28" spans="1:10" ht="15" customHeight="1" x14ac:dyDescent="0.25">
      <c r="D28" s="175">
        <f>'ARREST REPORT'!$G$12</f>
        <v>1524</v>
      </c>
      <c r="G28" s="581" t="s">
        <v>847</v>
      </c>
      <c r="H28" s="581"/>
      <c r="I28" s="582"/>
      <c r="J28" s="175">
        <f>'ARREST REPORT'!$G$18</f>
        <v>0</v>
      </c>
    </row>
    <row r="31" spans="1:10" ht="15" x14ac:dyDescent="0.25">
      <c r="G31" s="575" t="s">
        <v>816</v>
      </c>
      <c r="H31" s="575"/>
      <c r="I31" s="576"/>
      <c r="J31" s="171" t="s">
        <v>827</v>
      </c>
    </row>
    <row r="32" spans="1:10" s="1" customFormat="1" ht="15" x14ac:dyDescent="0.25">
      <c r="G32" s="581" t="s">
        <v>847</v>
      </c>
      <c r="H32" s="581"/>
      <c r="I32" s="582"/>
      <c r="J32" s="175">
        <f>'ARREST REPORT'!$G$26</f>
        <v>0</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600" t="s">
        <v>322</v>
      </c>
      <c r="B1" s="601"/>
      <c r="C1" s="601"/>
      <c r="D1" s="601"/>
      <c r="E1" s="601"/>
      <c r="F1" s="601"/>
      <c r="G1" s="601"/>
      <c r="H1" s="601"/>
      <c r="I1" s="601"/>
      <c r="J1" s="602"/>
    </row>
    <row r="2" spans="1:11" x14ac:dyDescent="0.2">
      <c r="A2" s="603" t="s">
        <v>199</v>
      </c>
      <c r="B2" s="604"/>
      <c r="C2" s="604"/>
      <c r="D2" s="604"/>
      <c r="E2" s="604"/>
      <c r="F2" s="604"/>
      <c r="G2" s="604"/>
      <c r="H2" s="604"/>
      <c r="I2" s="604"/>
      <c r="J2" s="605"/>
    </row>
    <row r="3" spans="1:11" x14ac:dyDescent="0.2">
      <c r="A3" s="606"/>
      <c r="B3" s="607"/>
      <c r="C3" s="607"/>
      <c r="D3" s="607"/>
      <c r="E3" s="607"/>
      <c r="F3" s="607"/>
      <c r="G3" s="607"/>
      <c r="H3" s="607"/>
      <c r="I3" s="607"/>
      <c r="J3" s="608"/>
    </row>
    <row r="4" spans="1:11" x14ac:dyDescent="0.2">
      <c r="A4" s="609"/>
      <c r="B4" s="610"/>
      <c r="C4" s="610"/>
      <c r="D4" s="610"/>
      <c r="E4" s="610"/>
      <c r="F4" s="610"/>
      <c r="G4" s="610"/>
      <c r="H4" s="610"/>
      <c r="I4" s="610"/>
      <c r="J4" s="611"/>
    </row>
    <row r="5" spans="1:11" x14ac:dyDescent="0.2">
      <c r="A5" s="6"/>
      <c r="B5" s="7"/>
      <c r="C5" s="7"/>
      <c r="D5" s="7"/>
      <c r="E5" s="7"/>
      <c r="F5" s="7"/>
      <c r="G5" s="7"/>
      <c r="H5" s="7"/>
      <c r="I5" s="7"/>
      <c r="J5" s="8"/>
    </row>
    <row r="6" spans="1:11" x14ac:dyDescent="0.2">
      <c r="A6" s="32"/>
      <c r="B6" s="4"/>
      <c r="C6" s="4"/>
      <c r="D6" s="4"/>
      <c r="E6" s="4"/>
      <c r="F6" s="4"/>
      <c r="G6" s="4"/>
      <c r="H6" s="612" t="s">
        <v>200</v>
      </c>
      <c r="I6" s="612"/>
      <c r="J6" s="613"/>
      <c r="K6" s="3"/>
    </row>
    <row r="7" spans="1:11" x14ac:dyDescent="0.2">
      <c r="A7" s="616" t="s">
        <v>201</v>
      </c>
      <c r="B7" s="617"/>
      <c r="C7" s="617"/>
      <c r="D7" s="617"/>
      <c r="E7" s="617"/>
      <c r="F7" s="617"/>
      <c r="G7" s="617"/>
      <c r="H7" s="614"/>
      <c r="I7" s="614"/>
      <c r="J7" s="615"/>
    </row>
    <row r="8" spans="1:11" x14ac:dyDescent="0.2">
      <c r="A8" s="588" t="s">
        <v>369</v>
      </c>
      <c r="B8" s="589"/>
      <c r="C8" s="589"/>
      <c r="D8" s="589"/>
      <c r="E8" s="589"/>
      <c r="F8" s="589"/>
      <c r="G8" s="590"/>
      <c r="H8" s="5"/>
      <c r="I8" s="33"/>
      <c r="J8" s="5"/>
    </row>
    <row r="9" spans="1:11" x14ac:dyDescent="0.2">
      <c r="A9" s="591" t="s">
        <v>370</v>
      </c>
      <c r="B9" s="592"/>
      <c r="C9" s="592"/>
      <c r="D9" s="592"/>
      <c r="E9" s="592"/>
      <c r="F9" s="592"/>
      <c r="G9" s="593"/>
      <c r="H9" s="5"/>
      <c r="I9" s="34"/>
      <c r="J9" s="5"/>
    </row>
    <row r="10" spans="1:11" x14ac:dyDescent="0.2">
      <c r="A10" s="588" t="s">
        <v>202</v>
      </c>
      <c r="B10" s="589"/>
      <c r="C10" s="589"/>
      <c r="D10" s="589"/>
      <c r="E10" s="589"/>
      <c r="F10" s="589"/>
      <c r="G10" s="590"/>
      <c r="H10" s="5"/>
      <c r="I10" s="33"/>
      <c r="J10" s="5"/>
    </row>
    <row r="11" spans="1:11" x14ac:dyDescent="0.2">
      <c r="A11" s="591" t="s">
        <v>203</v>
      </c>
      <c r="B11" s="592"/>
      <c r="C11" s="592"/>
      <c r="D11" s="592"/>
      <c r="E11" s="592"/>
      <c r="F11" s="592"/>
      <c r="G11" s="593"/>
      <c r="H11" s="5"/>
      <c r="I11" s="34"/>
      <c r="J11" s="5"/>
    </row>
    <row r="12" spans="1:11" x14ac:dyDescent="0.2">
      <c r="A12" s="588" t="s">
        <v>204</v>
      </c>
      <c r="B12" s="589"/>
      <c r="C12" s="589"/>
      <c r="D12" s="589"/>
      <c r="E12" s="589"/>
      <c r="F12" s="589"/>
      <c r="G12" s="590"/>
      <c r="H12" s="5"/>
      <c r="I12" s="33"/>
      <c r="J12" s="5"/>
    </row>
    <row r="13" spans="1:11" x14ac:dyDescent="0.2">
      <c r="A13" s="591" t="s">
        <v>205</v>
      </c>
      <c r="B13" s="592"/>
      <c r="C13" s="592"/>
      <c r="D13" s="592"/>
      <c r="E13" s="592"/>
      <c r="F13" s="592"/>
      <c r="G13" s="593"/>
      <c r="H13" s="5"/>
      <c r="I13" s="34"/>
      <c r="J13" s="5"/>
    </row>
    <row r="14" spans="1:11" x14ac:dyDescent="0.2">
      <c r="A14" s="588" t="s">
        <v>371</v>
      </c>
      <c r="B14" s="589"/>
      <c r="C14" s="589"/>
      <c r="D14" s="589"/>
      <c r="E14" s="589"/>
      <c r="F14" s="589"/>
      <c r="G14" s="590"/>
      <c r="H14" s="5"/>
      <c r="I14" s="33"/>
      <c r="J14" s="5"/>
    </row>
    <row r="15" spans="1:11" x14ac:dyDescent="0.2">
      <c r="A15" s="591" t="s">
        <v>206</v>
      </c>
      <c r="B15" s="592"/>
      <c r="C15" s="592"/>
      <c r="D15" s="592"/>
      <c r="E15" s="592"/>
      <c r="F15" s="592"/>
      <c r="G15" s="593"/>
      <c r="H15" s="5"/>
      <c r="I15" s="34"/>
      <c r="J15" s="5"/>
    </row>
    <row r="16" spans="1:11" x14ac:dyDescent="0.2">
      <c r="A16" s="588" t="s">
        <v>207</v>
      </c>
      <c r="B16" s="589"/>
      <c r="C16" s="589"/>
      <c r="D16" s="589"/>
      <c r="E16" s="589"/>
      <c r="F16" s="589"/>
      <c r="G16" s="590"/>
      <c r="H16" s="5"/>
      <c r="I16" s="33"/>
      <c r="J16" s="5"/>
    </row>
    <row r="17" spans="1:10" x14ac:dyDescent="0.2">
      <c r="A17" s="591" t="s">
        <v>208</v>
      </c>
      <c r="B17" s="592"/>
      <c r="C17" s="592"/>
      <c r="D17" s="592"/>
      <c r="E17" s="592"/>
      <c r="F17" s="592"/>
      <c r="G17" s="593"/>
      <c r="H17" s="5"/>
      <c r="I17" s="34"/>
      <c r="J17" s="5"/>
    </row>
    <row r="18" spans="1:10" x14ac:dyDescent="0.2">
      <c r="A18" s="588" t="s">
        <v>209</v>
      </c>
      <c r="B18" s="589"/>
      <c r="C18" s="589"/>
      <c r="D18" s="589"/>
      <c r="E18" s="589"/>
      <c r="F18" s="589"/>
      <c r="G18" s="590"/>
      <c r="H18" s="5"/>
      <c r="I18" s="33"/>
      <c r="J18" s="5"/>
    </row>
    <row r="19" spans="1:10" x14ac:dyDescent="0.2">
      <c r="A19" s="591" t="s">
        <v>210</v>
      </c>
      <c r="B19" s="593"/>
      <c r="C19" s="594"/>
      <c r="D19" s="595"/>
      <c r="E19" s="595"/>
      <c r="F19" s="595"/>
      <c r="G19" s="596"/>
      <c r="H19" s="5"/>
      <c r="I19" s="34"/>
      <c r="J19" s="5"/>
    </row>
    <row r="20" spans="1:10" x14ac:dyDescent="0.2">
      <c r="A20" s="588" t="s">
        <v>210</v>
      </c>
      <c r="B20" s="590"/>
      <c r="C20" s="597"/>
      <c r="D20" s="598"/>
      <c r="E20" s="598"/>
      <c r="F20" s="598"/>
      <c r="G20" s="599"/>
      <c r="H20" s="5"/>
      <c r="I20" s="33"/>
      <c r="J20" s="5"/>
    </row>
    <row r="21" spans="1:10" x14ac:dyDescent="0.2">
      <c r="A21" s="591" t="s">
        <v>210</v>
      </c>
      <c r="B21" s="593"/>
      <c r="C21" s="594"/>
      <c r="D21" s="595"/>
      <c r="E21" s="595"/>
      <c r="F21" s="595"/>
      <c r="G21" s="596"/>
      <c r="H21" s="5"/>
      <c r="I21" s="34"/>
      <c r="J21" s="5"/>
    </row>
    <row r="22" spans="1:10" x14ac:dyDescent="0.2">
      <c r="A22" s="588" t="s">
        <v>210</v>
      </c>
      <c r="B22" s="590"/>
      <c r="C22" s="597"/>
      <c r="D22" s="598"/>
      <c r="E22" s="598"/>
      <c r="F22" s="598"/>
      <c r="G22" s="599"/>
      <c r="H22" s="5"/>
      <c r="I22" s="33"/>
      <c r="J22" s="5"/>
    </row>
    <row r="56" spans="1:8" x14ac:dyDescent="0.2">
      <c r="A56" s="586" t="s">
        <v>325</v>
      </c>
      <c r="B56" s="586"/>
      <c r="C56" s="586"/>
      <c r="D56" s="586"/>
      <c r="E56" s="587" t="str">
        <f>County</f>
        <v>San Bernardino</v>
      </c>
      <c r="F56" s="587"/>
      <c r="G56" s="587"/>
      <c r="H56" s="587"/>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600" t="s">
        <v>190</v>
      </c>
      <c r="B1" s="601"/>
      <c r="C1" s="601"/>
      <c r="D1" s="601"/>
      <c r="E1" s="601"/>
      <c r="F1" s="601"/>
      <c r="G1" s="601"/>
      <c r="H1" s="601"/>
      <c r="I1" s="601"/>
      <c r="J1" s="602"/>
    </row>
    <row r="2" spans="1:10" x14ac:dyDescent="0.2">
      <c r="A2" s="624" t="s">
        <v>390</v>
      </c>
      <c r="B2" s="625"/>
      <c r="C2" s="625"/>
      <c r="D2" s="625"/>
      <c r="E2" s="625"/>
      <c r="F2" s="625"/>
      <c r="G2" s="625"/>
      <c r="H2" s="625"/>
      <c r="I2" s="625"/>
      <c r="J2" s="626"/>
    </row>
    <row r="3" spans="1:10" x14ac:dyDescent="0.2">
      <c r="A3" s="618" t="s">
        <v>391</v>
      </c>
      <c r="B3" s="619"/>
      <c r="C3" s="619"/>
      <c r="D3" s="619"/>
      <c r="E3" s="619"/>
      <c r="F3" s="619"/>
      <c r="G3" s="619"/>
      <c r="H3" s="619"/>
      <c r="I3" s="619"/>
      <c r="J3" s="620"/>
    </row>
    <row r="4" spans="1:10" x14ac:dyDescent="0.2">
      <c r="A4" s="618" t="s">
        <v>392</v>
      </c>
      <c r="B4" s="619"/>
      <c r="C4" s="619"/>
      <c r="D4" s="619"/>
      <c r="E4" s="619"/>
      <c r="F4" s="619"/>
      <c r="G4" s="619"/>
      <c r="H4" s="619"/>
      <c r="I4" s="619"/>
      <c r="J4" s="620"/>
    </row>
    <row r="5" spans="1:10" x14ac:dyDescent="0.2">
      <c r="A5" s="618" t="s">
        <v>393</v>
      </c>
      <c r="B5" s="619"/>
      <c r="C5" s="619"/>
      <c r="D5" s="619"/>
      <c r="E5" s="619"/>
      <c r="F5" s="619"/>
      <c r="G5" s="619"/>
      <c r="H5" s="619"/>
      <c r="I5" s="619"/>
      <c r="J5" s="620"/>
    </row>
    <row r="6" spans="1:10" x14ac:dyDescent="0.2">
      <c r="A6" s="621" t="s">
        <v>394</v>
      </c>
      <c r="B6" s="622"/>
      <c r="C6" s="622"/>
      <c r="D6" s="622"/>
      <c r="E6" s="622"/>
      <c r="F6" s="622"/>
      <c r="G6" s="622"/>
      <c r="H6" s="622"/>
      <c r="I6" s="622"/>
      <c r="J6" s="623"/>
    </row>
    <row r="7" spans="1:10" x14ac:dyDescent="0.2">
      <c r="A7" s="18" t="s">
        <v>395</v>
      </c>
      <c r="B7" s="19"/>
      <c r="C7" s="19"/>
      <c r="D7" s="19"/>
      <c r="E7" s="19"/>
      <c r="F7" s="19"/>
      <c r="G7" s="19"/>
      <c r="H7" s="35"/>
      <c r="I7" s="19"/>
      <c r="J7" s="20"/>
    </row>
    <row r="8" spans="1:10" x14ac:dyDescent="0.2">
      <c r="A8" s="627" t="s">
        <v>396</v>
      </c>
      <c r="B8" s="628"/>
      <c r="C8" s="628"/>
      <c r="D8" s="628"/>
      <c r="E8" s="628"/>
      <c r="F8" s="628"/>
      <c r="G8" s="628"/>
      <c r="H8" s="628"/>
      <c r="I8" s="628"/>
      <c r="J8" s="629"/>
    </row>
    <row r="9" spans="1:10" x14ac:dyDescent="0.2">
      <c r="A9" s="630" t="s">
        <v>196</v>
      </c>
      <c r="B9" s="622"/>
      <c r="C9" s="622"/>
      <c r="D9" s="622"/>
      <c r="E9" s="622"/>
      <c r="F9" s="622"/>
      <c r="G9" s="622"/>
      <c r="H9" s="622"/>
      <c r="I9" s="622"/>
      <c r="J9" s="623"/>
    </row>
    <row r="10" spans="1:10" x14ac:dyDescent="0.2">
      <c r="A10" s="636"/>
      <c r="B10" s="327"/>
      <c r="C10" s="327"/>
      <c r="D10" s="327"/>
      <c r="E10" s="327"/>
      <c r="F10" s="327"/>
      <c r="G10" s="327"/>
      <c r="H10" s="327"/>
      <c r="I10" s="327"/>
      <c r="J10" s="328"/>
    </row>
    <row r="11" spans="1:10" x14ac:dyDescent="0.2">
      <c r="A11" s="329"/>
      <c r="B11" s="330"/>
      <c r="C11" s="330"/>
      <c r="D11" s="330"/>
      <c r="E11" s="330"/>
      <c r="F11" s="330"/>
      <c r="G11" s="330"/>
      <c r="H11" s="330"/>
      <c r="I11" s="330"/>
      <c r="J11" s="331"/>
    </row>
    <row r="12" spans="1:10" x14ac:dyDescent="0.2">
      <c r="A12" s="329"/>
      <c r="B12" s="330"/>
      <c r="C12" s="330"/>
      <c r="D12" s="330"/>
      <c r="E12" s="330"/>
      <c r="F12" s="330"/>
      <c r="G12" s="330"/>
      <c r="H12" s="330"/>
      <c r="I12" s="330"/>
      <c r="J12" s="331"/>
    </row>
    <row r="13" spans="1:10" x14ac:dyDescent="0.2">
      <c r="A13" s="329"/>
      <c r="B13" s="330"/>
      <c r="C13" s="330"/>
      <c r="D13" s="330"/>
      <c r="E13" s="330"/>
      <c r="F13" s="330"/>
      <c r="G13" s="330"/>
      <c r="H13" s="330"/>
      <c r="I13" s="330"/>
      <c r="J13" s="331"/>
    </row>
    <row r="14" spans="1:10" x14ac:dyDescent="0.2">
      <c r="A14" s="329"/>
      <c r="B14" s="330"/>
      <c r="C14" s="330"/>
      <c r="D14" s="330"/>
      <c r="E14" s="330"/>
      <c r="F14" s="330"/>
      <c r="G14" s="330"/>
      <c r="H14" s="330"/>
      <c r="I14" s="330"/>
      <c r="J14" s="331"/>
    </row>
    <row r="15" spans="1:10" x14ac:dyDescent="0.2">
      <c r="A15" s="329"/>
      <c r="B15" s="330"/>
      <c r="C15" s="330"/>
      <c r="D15" s="330"/>
      <c r="E15" s="330"/>
      <c r="F15" s="330"/>
      <c r="G15" s="330"/>
      <c r="H15" s="330"/>
      <c r="I15" s="330"/>
      <c r="J15" s="331"/>
    </row>
    <row r="16" spans="1:10" x14ac:dyDescent="0.2">
      <c r="A16" s="329"/>
      <c r="B16" s="330"/>
      <c r="C16" s="330"/>
      <c r="D16" s="330"/>
      <c r="E16" s="330"/>
      <c r="F16" s="330"/>
      <c r="G16" s="330"/>
      <c r="H16" s="330"/>
      <c r="I16" s="330"/>
      <c r="J16" s="331"/>
    </row>
    <row r="17" spans="1:10" x14ac:dyDescent="0.2">
      <c r="A17" s="329"/>
      <c r="B17" s="330"/>
      <c r="C17" s="330"/>
      <c r="D17" s="330"/>
      <c r="E17" s="330"/>
      <c r="F17" s="330"/>
      <c r="G17" s="330"/>
      <c r="H17" s="330"/>
      <c r="I17" s="330"/>
      <c r="J17" s="331"/>
    </row>
    <row r="18" spans="1:10" x14ac:dyDescent="0.2">
      <c r="A18" s="329"/>
      <c r="B18" s="330"/>
      <c r="C18" s="330"/>
      <c r="D18" s="330"/>
      <c r="E18" s="330"/>
      <c r="F18" s="330"/>
      <c r="G18" s="330"/>
      <c r="H18" s="330"/>
      <c r="I18" s="330"/>
      <c r="J18" s="331"/>
    </row>
    <row r="19" spans="1:10" x14ac:dyDescent="0.2">
      <c r="A19" s="329"/>
      <c r="B19" s="330"/>
      <c r="C19" s="330"/>
      <c r="D19" s="330"/>
      <c r="E19" s="330"/>
      <c r="F19" s="330"/>
      <c r="G19" s="330"/>
      <c r="H19" s="330"/>
      <c r="I19" s="330"/>
      <c r="J19" s="331"/>
    </row>
    <row r="20" spans="1:10" x14ac:dyDescent="0.2">
      <c r="A20" s="329"/>
      <c r="B20" s="330"/>
      <c r="C20" s="330"/>
      <c r="D20" s="330"/>
      <c r="E20" s="330"/>
      <c r="F20" s="330"/>
      <c r="G20" s="330"/>
      <c r="H20" s="330"/>
      <c r="I20" s="330"/>
      <c r="J20" s="331"/>
    </row>
    <row r="21" spans="1:10" x14ac:dyDescent="0.2">
      <c r="A21" s="329"/>
      <c r="B21" s="330"/>
      <c r="C21" s="330"/>
      <c r="D21" s="330"/>
      <c r="E21" s="330"/>
      <c r="F21" s="330"/>
      <c r="G21" s="330"/>
      <c r="H21" s="330"/>
      <c r="I21" s="330"/>
      <c r="J21" s="331"/>
    </row>
    <row r="22" spans="1:10" x14ac:dyDescent="0.2">
      <c r="A22" s="329"/>
      <c r="B22" s="330"/>
      <c r="C22" s="330"/>
      <c r="D22" s="330"/>
      <c r="E22" s="330"/>
      <c r="F22" s="330"/>
      <c r="G22" s="330"/>
      <c r="H22" s="330"/>
      <c r="I22" s="330"/>
      <c r="J22" s="331"/>
    </row>
    <row r="23" spans="1:10" x14ac:dyDescent="0.2">
      <c r="A23" s="329"/>
      <c r="B23" s="330"/>
      <c r="C23" s="330"/>
      <c r="D23" s="330"/>
      <c r="E23" s="330"/>
      <c r="F23" s="330"/>
      <c r="G23" s="330"/>
      <c r="H23" s="330"/>
      <c r="I23" s="330"/>
      <c r="J23" s="331"/>
    </row>
    <row r="24" spans="1:10" x14ac:dyDescent="0.2">
      <c r="A24" s="329"/>
      <c r="B24" s="330"/>
      <c r="C24" s="330"/>
      <c r="D24" s="330"/>
      <c r="E24" s="330"/>
      <c r="F24" s="330"/>
      <c r="G24" s="330"/>
      <c r="H24" s="330"/>
      <c r="I24" s="330"/>
      <c r="J24" s="331"/>
    </row>
    <row r="25" spans="1:10" x14ac:dyDescent="0.2">
      <c r="A25" s="332"/>
      <c r="B25" s="333"/>
      <c r="C25" s="333"/>
      <c r="D25" s="333"/>
      <c r="E25" s="333"/>
      <c r="F25" s="333"/>
      <c r="G25" s="333"/>
      <c r="H25" s="333"/>
      <c r="I25" s="333"/>
      <c r="J25" s="334"/>
    </row>
    <row r="26" spans="1:10" x14ac:dyDescent="0.2">
      <c r="A26" s="28" t="s">
        <v>191</v>
      </c>
      <c r="B26" s="29"/>
      <c r="C26" s="29"/>
      <c r="D26" s="29"/>
      <c r="E26" s="29"/>
      <c r="F26" s="29"/>
      <c r="G26" s="29"/>
      <c r="H26" s="29"/>
      <c r="I26" s="29"/>
      <c r="J26" s="30"/>
    </row>
    <row r="27" spans="1:10" x14ac:dyDescent="0.2">
      <c r="A27" s="636"/>
      <c r="B27" s="327"/>
      <c r="C27" s="327"/>
      <c r="D27" s="327"/>
      <c r="E27" s="327"/>
      <c r="F27" s="327"/>
      <c r="G27" s="327"/>
      <c r="H27" s="327"/>
      <c r="I27" s="327"/>
      <c r="J27" s="328"/>
    </row>
    <row r="28" spans="1:10" x14ac:dyDescent="0.2">
      <c r="A28" s="329"/>
      <c r="B28" s="330"/>
      <c r="C28" s="330"/>
      <c r="D28" s="330"/>
      <c r="E28" s="330"/>
      <c r="F28" s="330"/>
      <c r="G28" s="330"/>
      <c r="H28" s="330"/>
      <c r="I28" s="330"/>
      <c r="J28" s="331"/>
    </row>
    <row r="29" spans="1:10" x14ac:dyDescent="0.2">
      <c r="A29" s="329"/>
      <c r="B29" s="330"/>
      <c r="C29" s="330"/>
      <c r="D29" s="330"/>
      <c r="E29" s="330"/>
      <c r="F29" s="330"/>
      <c r="G29" s="330"/>
      <c r="H29" s="330"/>
      <c r="I29" s="330"/>
      <c r="J29" s="331"/>
    </row>
    <row r="30" spans="1:10" x14ac:dyDescent="0.2">
      <c r="A30" s="329"/>
      <c r="B30" s="330"/>
      <c r="C30" s="330"/>
      <c r="D30" s="330"/>
      <c r="E30" s="330"/>
      <c r="F30" s="330"/>
      <c r="G30" s="330"/>
      <c r="H30" s="330"/>
      <c r="I30" s="330"/>
      <c r="J30" s="331"/>
    </row>
    <row r="31" spans="1:10" x14ac:dyDescent="0.2">
      <c r="A31" s="329"/>
      <c r="B31" s="330"/>
      <c r="C31" s="330"/>
      <c r="D31" s="330"/>
      <c r="E31" s="330"/>
      <c r="F31" s="330"/>
      <c r="G31" s="330"/>
      <c r="H31" s="330"/>
      <c r="I31" s="330"/>
      <c r="J31" s="331"/>
    </row>
    <row r="32" spans="1:10" x14ac:dyDescent="0.2">
      <c r="A32" s="329"/>
      <c r="B32" s="330"/>
      <c r="C32" s="330"/>
      <c r="D32" s="330"/>
      <c r="E32" s="330"/>
      <c r="F32" s="330"/>
      <c r="G32" s="330"/>
      <c r="H32" s="330"/>
      <c r="I32" s="330"/>
      <c r="J32" s="331"/>
    </row>
    <row r="33" spans="1:10" x14ac:dyDescent="0.2">
      <c r="A33" s="329"/>
      <c r="B33" s="330"/>
      <c r="C33" s="330"/>
      <c r="D33" s="330"/>
      <c r="E33" s="330"/>
      <c r="F33" s="330"/>
      <c r="G33" s="330"/>
      <c r="H33" s="330"/>
      <c r="I33" s="330"/>
      <c r="J33" s="331"/>
    </row>
    <row r="34" spans="1:10" x14ac:dyDescent="0.2">
      <c r="A34" s="329"/>
      <c r="B34" s="330"/>
      <c r="C34" s="330"/>
      <c r="D34" s="330"/>
      <c r="E34" s="330"/>
      <c r="F34" s="330"/>
      <c r="G34" s="330"/>
      <c r="H34" s="330"/>
      <c r="I34" s="330"/>
      <c r="J34" s="331"/>
    </row>
    <row r="35" spans="1:10" x14ac:dyDescent="0.2">
      <c r="A35" s="329"/>
      <c r="B35" s="330"/>
      <c r="C35" s="330"/>
      <c r="D35" s="330"/>
      <c r="E35" s="330"/>
      <c r="F35" s="330"/>
      <c r="G35" s="330"/>
      <c r="H35" s="330"/>
      <c r="I35" s="330"/>
      <c r="J35" s="331"/>
    </row>
    <row r="36" spans="1:10" x14ac:dyDescent="0.2">
      <c r="A36" s="329"/>
      <c r="B36" s="330"/>
      <c r="C36" s="330"/>
      <c r="D36" s="330"/>
      <c r="E36" s="330"/>
      <c r="F36" s="330"/>
      <c r="G36" s="330"/>
      <c r="H36" s="330"/>
      <c r="I36" s="330"/>
      <c r="J36" s="331"/>
    </row>
    <row r="37" spans="1:10" x14ac:dyDescent="0.2">
      <c r="A37" s="329"/>
      <c r="B37" s="330"/>
      <c r="C37" s="330"/>
      <c r="D37" s="330"/>
      <c r="E37" s="330"/>
      <c r="F37" s="330"/>
      <c r="G37" s="330"/>
      <c r="H37" s="330"/>
      <c r="I37" s="330"/>
      <c r="J37" s="331"/>
    </row>
    <row r="38" spans="1:10" x14ac:dyDescent="0.2">
      <c r="A38" s="332"/>
      <c r="B38" s="333"/>
      <c r="C38" s="333"/>
      <c r="D38" s="333"/>
      <c r="E38" s="333"/>
      <c r="F38" s="333"/>
      <c r="G38" s="333"/>
      <c r="H38" s="333"/>
      <c r="I38" s="333"/>
      <c r="J38" s="334"/>
    </row>
    <row r="39" spans="1:10" x14ac:dyDescent="0.2">
      <c r="A39" s="631" t="s">
        <v>327</v>
      </c>
      <c r="B39" s="632"/>
      <c r="C39" s="632"/>
      <c r="D39" s="632"/>
      <c r="E39" s="632"/>
      <c r="F39" s="632"/>
      <c r="G39" s="632"/>
      <c r="H39" s="632"/>
      <c r="I39" s="632"/>
      <c r="J39" s="633"/>
    </row>
    <row r="40" spans="1:10" x14ac:dyDescent="0.2">
      <c r="A40" s="630" t="s">
        <v>321</v>
      </c>
      <c r="B40" s="634"/>
      <c r="C40" s="634"/>
      <c r="D40" s="634"/>
      <c r="E40" s="634"/>
      <c r="F40" s="634"/>
      <c r="G40" s="634"/>
      <c r="H40" s="634"/>
      <c r="I40" s="634"/>
      <c r="J40" s="635"/>
    </row>
    <row r="41" spans="1:10" x14ac:dyDescent="0.2">
      <c r="A41" s="636"/>
      <c r="B41" s="327"/>
      <c r="C41" s="327"/>
      <c r="D41" s="327"/>
      <c r="E41" s="327"/>
      <c r="F41" s="327"/>
      <c r="G41" s="327"/>
      <c r="H41" s="327"/>
      <c r="I41" s="327"/>
      <c r="J41" s="328"/>
    </row>
    <row r="42" spans="1:10" x14ac:dyDescent="0.2">
      <c r="A42" s="329"/>
      <c r="B42" s="330"/>
      <c r="C42" s="330"/>
      <c r="D42" s="330"/>
      <c r="E42" s="330"/>
      <c r="F42" s="330"/>
      <c r="G42" s="330"/>
      <c r="H42" s="330"/>
      <c r="I42" s="330"/>
      <c r="J42" s="331"/>
    </row>
    <row r="43" spans="1:10" x14ac:dyDescent="0.2">
      <c r="A43" s="329"/>
      <c r="B43" s="330"/>
      <c r="C43" s="330"/>
      <c r="D43" s="330"/>
      <c r="E43" s="330"/>
      <c r="F43" s="330"/>
      <c r="G43" s="330"/>
      <c r="H43" s="330"/>
      <c r="I43" s="330"/>
      <c r="J43" s="331"/>
    </row>
    <row r="44" spans="1:10" x14ac:dyDescent="0.2">
      <c r="A44" s="329"/>
      <c r="B44" s="330"/>
      <c r="C44" s="330"/>
      <c r="D44" s="330"/>
      <c r="E44" s="330"/>
      <c r="F44" s="330"/>
      <c r="G44" s="330"/>
      <c r="H44" s="330"/>
      <c r="I44" s="330"/>
      <c r="J44" s="331"/>
    </row>
    <row r="45" spans="1:10" x14ac:dyDescent="0.2">
      <c r="A45" s="329"/>
      <c r="B45" s="330"/>
      <c r="C45" s="330"/>
      <c r="D45" s="330"/>
      <c r="E45" s="330"/>
      <c r="F45" s="330"/>
      <c r="G45" s="330"/>
      <c r="H45" s="330"/>
      <c r="I45" s="330"/>
      <c r="J45" s="331"/>
    </row>
    <row r="46" spans="1:10" x14ac:dyDescent="0.2">
      <c r="A46" s="329"/>
      <c r="B46" s="330"/>
      <c r="C46" s="330"/>
      <c r="D46" s="330"/>
      <c r="E46" s="330"/>
      <c r="F46" s="330"/>
      <c r="G46" s="330"/>
      <c r="H46" s="330"/>
      <c r="I46" s="330"/>
      <c r="J46" s="331"/>
    </row>
    <row r="47" spans="1:10" x14ac:dyDescent="0.2">
      <c r="A47" s="329"/>
      <c r="B47" s="330"/>
      <c r="C47" s="330"/>
      <c r="D47" s="330"/>
      <c r="E47" s="330"/>
      <c r="F47" s="330"/>
      <c r="G47" s="330"/>
      <c r="H47" s="330"/>
      <c r="I47" s="330"/>
      <c r="J47" s="331"/>
    </row>
    <row r="48" spans="1:10" x14ac:dyDescent="0.2">
      <c r="A48" s="329"/>
      <c r="B48" s="330"/>
      <c r="C48" s="330"/>
      <c r="D48" s="330"/>
      <c r="E48" s="330"/>
      <c r="F48" s="330"/>
      <c r="G48" s="330"/>
      <c r="H48" s="330"/>
      <c r="I48" s="330"/>
      <c r="J48" s="331"/>
    </row>
    <row r="49" spans="1:10" x14ac:dyDescent="0.2">
      <c r="A49" s="329"/>
      <c r="B49" s="330"/>
      <c r="C49" s="330"/>
      <c r="D49" s="330"/>
      <c r="E49" s="330"/>
      <c r="F49" s="330"/>
      <c r="G49" s="330"/>
      <c r="H49" s="330"/>
      <c r="I49" s="330"/>
      <c r="J49" s="331"/>
    </row>
    <row r="50" spans="1:10" x14ac:dyDescent="0.2">
      <c r="A50" s="329"/>
      <c r="B50" s="330"/>
      <c r="C50" s="330"/>
      <c r="D50" s="330"/>
      <c r="E50" s="330"/>
      <c r="F50" s="330"/>
      <c r="G50" s="330"/>
      <c r="H50" s="330"/>
      <c r="I50" s="330"/>
      <c r="J50" s="331"/>
    </row>
    <row r="51" spans="1:10" x14ac:dyDescent="0.2">
      <c r="A51" s="329"/>
      <c r="B51" s="330"/>
      <c r="C51" s="330"/>
      <c r="D51" s="330"/>
      <c r="E51" s="330"/>
      <c r="F51" s="330"/>
      <c r="G51" s="330"/>
      <c r="H51" s="330"/>
      <c r="I51" s="330"/>
      <c r="J51" s="331"/>
    </row>
    <row r="52" spans="1:10" x14ac:dyDescent="0.2">
      <c r="A52" s="332"/>
      <c r="B52" s="333"/>
      <c r="C52" s="333"/>
      <c r="D52" s="333"/>
      <c r="E52" s="333"/>
      <c r="F52" s="333"/>
      <c r="G52" s="333"/>
      <c r="H52" s="333"/>
      <c r="I52" s="333"/>
      <c r="J52" s="334"/>
    </row>
    <row r="53" spans="1:10" x14ac:dyDescent="0.2">
      <c r="A53" s="586" t="s">
        <v>325</v>
      </c>
      <c r="B53" s="586"/>
      <c r="C53" s="586"/>
      <c r="D53" s="586"/>
      <c r="E53" s="587" t="str">
        <f>County</f>
        <v>San Bernardino</v>
      </c>
      <c r="F53" s="587"/>
      <c r="G53" s="587"/>
      <c r="H53" s="587"/>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600" t="s">
        <v>285</v>
      </c>
      <c r="B1" s="601"/>
      <c r="C1" s="601"/>
      <c r="D1" s="601"/>
      <c r="E1" s="601"/>
      <c r="F1" s="601"/>
      <c r="G1" s="601"/>
      <c r="H1" s="601"/>
      <c r="I1" s="601"/>
      <c r="J1" s="602"/>
    </row>
    <row r="2" spans="1:10" x14ac:dyDescent="0.2">
      <c r="A2" s="624" t="s">
        <v>397</v>
      </c>
      <c r="B2" s="625"/>
      <c r="C2" s="625"/>
      <c r="D2" s="625"/>
      <c r="E2" s="625"/>
      <c r="F2" s="625"/>
      <c r="G2" s="625"/>
      <c r="H2" s="625"/>
      <c r="I2" s="625"/>
      <c r="J2" s="626"/>
    </row>
    <row r="3" spans="1:10" x14ac:dyDescent="0.2">
      <c r="A3" s="618" t="s">
        <v>398</v>
      </c>
      <c r="B3" s="619"/>
      <c r="C3" s="619"/>
      <c r="D3" s="619"/>
      <c r="E3" s="619"/>
      <c r="F3" s="619"/>
      <c r="G3" s="619"/>
      <c r="H3" s="619"/>
      <c r="I3" s="619"/>
      <c r="J3" s="620"/>
    </row>
    <row r="4" spans="1:10" x14ac:dyDescent="0.2">
      <c r="A4" s="618" t="s">
        <v>399</v>
      </c>
      <c r="B4" s="619"/>
      <c r="C4" s="619"/>
      <c r="D4" s="619"/>
      <c r="E4" s="619"/>
      <c r="F4" s="619"/>
      <c r="G4" s="619"/>
      <c r="H4" s="619"/>
      <c r="I4" s="619"/>
      <c r="J4" s="620"/>
    </row>
    <row r="5" spans="1:10" x14ac:dyDescent="0.2">
      <c r="A5" s="618" t="s">
        <v>400</v>
      </c>
      <c r="B5" s="619"/>
      <c r="C5" s="619"/>
      <c r="D5" s="619"/>
      <c r="E5" s="619"/>
      <c r="F5" s="619"/>
      <c r="G5" s="619"/>
      <c r="H5" s="619"/>
      <c r="I5" s="619"/>
      <c r="J5" s="620"/>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8" t="s">
        <v>194</v>
      </c>
      <c r="B8" s="622"/>
      <c r="C8" s="622"/>
      <c r="D8" s="622"/>
      <c r="E8" s="622"/>
      <c r="F8" s="622"/>
      <c r="G8" s="622"/>
      <c r="H8" s="622"/>
      <c r="I8" s="622"/>
      <c r="J8" s="623"/>
    </row>
    <row r="9" spans="1:10" x14ac:dyDescent="0.2">
      <c r="A9" s="636"/>
      <c r="B9" s="327"/>
      <c r="C9" s="327"/>
      <c r="D9" s="327"/>
      <c r="E9" s="327"/>
      <c r="F9" s="327"/>
      <c r="G9" s="327"/>
      <c r="H9" s="327"/>
      <c r="I9" s="327"/>
      <c r="J9" s="328"/>
    </row>
    <row r="10" spans="1:10" x14ac:dyDescent="0.2">
      <c r="A10" s="329"/>
      <c r="B10" s="330"/>
      <c r="C10" s="330"/>
      <c r="D10" s="330"/>
      <c r="E10" s="330"/>
      <c r="F10" s="330"/>
      <c r="G10" s="330"/>
      <c r="H10" s="330"/>
      <c r="I10" s="330"/>
      <c r="J10" s="331"/>
    </row>
    <row r="11" spans="1:10" x14ac:dyDescent="0.2">
      <c r="A11" s="329"/>
      <c r="B11" s="330"/>
      <c r="C11" s="330"/>
      <c r="D11" s="330"/>
      <c r="E11" s="330"/>
      <c r="F11" s="330"/>
      <c r="G11" s="330"/>
      <c r="H11" s="330"/>
      <c r="I11" s="330"/>
      <c r="J11" s="331"/>
    </row>
    <row r="12" spans="1:10" x14ac:dyDescent="0.2">
      <c r="A12" s="329"/>
      <c r="B12" s="330"/>
      <c r="C12" s="330"/>
      <c r="D12" s="330"/>
      <c r="E12" s="330"/>
      <c r="F12" s="330"/>
      <c r="G12" s="330"/>
      <c r="H12" s="330"/>
      <c r="I12" s="330"/>
      <c r="J12" s="331"/>
    </row>
    <row r="13" spans="1:10" x14ac:dyDescent="0.2">
      <c r="A13" s="329"/>
      <c r="B13" s="330"/>
      <c r="C13" s="330"/>
      <c r="D13" s="330"/>
      <c r="E13" s="330"/>
      <c r="F13" s="330"/>
      <c r="G13" s="330"/>
      <c r="H13" s="330"/>
      <c r="I13" s="330"/>
      <c r="J13" s="331"/>
    </row>
    <row r="14" spans="1:10" x14ac:dyDescent="0.2">
      <c r="A14" s="329"/>
      <c r="B14" s="330"/>
      <c r="C14" s="330"/>
      <c r="D14" s="330"/>
      <c r="E14" s="330"/>
      <c r="F14" s="330"/>
      <c r="G14" s="330"/>
      <c r="H14" s="330"/>
      <c r="I14" s="330"/>
      <c r="J14" s="331"/>
    </row>
    <row r="15" spans="1:10" x14ac:dyDescent="0.2">
      <c r="A15" s="329"/>
      <c r="B15" s="330"/>
      <c r="C15" s="330"/>
      <c r="D15" s="330"/>
      <c r="E15" s="330"/>
      <c r="F15" s="330"/>
      <c r="G15" s="330"/>
      <c r="H15" s="330"/>
      <c r="I15" s="330"/>
      <c r="J15" s="331"/>
    </row>
    <row r="16" spans="1:10" x14ac:dyDescent="0.2">
      <c r="A16" s="329"/>
      <c r="B16" s="330"/>
      <c r="C16" s="330"/>
      <c r="D16" s="330"/>
      <c r="E16" s="330"/>
      <c r="F16" s="330"/>
      <c r="G16" s="330"/>
      <c r="H16" s="330"/>
      <c r="I16" s="330"/>
      <c r="J16" s="331"/>
    </row>
    <row r="17" spans="1:10" x14ac:dyDescent="0.2">
      <c r="A17" s="329"/>
      <c r="B17" s="330"/>
      <c r="C17" s="330"/>
      <c r="D17" s="330"/>
      <c r="E17" s="330"/>
      <c r="F17" s="330"/>
      <c r="G17" s="330"/>
      <c r="H17" s="330"/>
      <c r="I17" s="330"/>
      <c r="J17" s="331"/>
    </row>
    <row r="18" spans="1:10" x14ac:dyDescent="0.2">
      <c r="A18" s="329"/>
      <c r="B18" s="330"/>
      <c r="C18" s="330"/>
      <c r="D18" s="330"/>
      <c r="E18" s="330"/>
      <c r="F18" s="330"/>
      <c r="G18" s="330"/>
      <c r="H18" s="330"/>
      <c r="I18" s="330"/>
      <c r="J18" s="331"/>
    </row>
    <row r="19" spans="1:10" x14ac:dyDescent="0.2">
      <c r="A19" s="329"/>
      <c r="B19" s="330"/>
      <c r="C19" s="330"/>
      <c r="D19" s="330"/>
      <c r="E19" s="330"/>
      <c r="F19" s="330"/>
      <c r="G19" s="330"/>
      <c r="H19" s="330"/>
      <c r="I19" s="330"/>
      <c r="J19" s="331"/>
    </row>
    <row r="20" spans="1:10" x14ac:dyDescent="0.2">
      <c r="A20" s="329"/>
      <c r="B20" s="330"/>
      <c r="C20" s="330"/>
      <c r="D20" s="330"/>
      <c r="E20" s="330"/>
      <c r="F20" s="330"/>
      <c r="G20" s="330"/>
      <c r="H20" s="330"/>
      <c r="I20" s="330"/>
      <c r="J20" s="331"/>
    </row>
    <row r="21" spans="1:10" x14ac:dyDescent="0.2">
      <c r="A21" s="329"/>
      <c r="B21" s="330"/>
      <c r="C21" s="330"/>
      <c r="D21" s="330"/>
      <c r="E21" s="330"/>
      <c r="F21" s="330"/>
      <c r="G21" s="330"/>
      <c r="H21" s="330"/>
      <c r="I21" s="330"/>
      <c r="J21" s="331"/>
    </row>
    <row r="22" spans="1:10" x14ac:dyDescent="0.2">
      <c r="A22" s="329"/>
      <c r="B22" s="330"/>
      <c r="C22" s="330"/>
      <c r="D22" s="330"/>
      <c r="E22" s="330"/>
      <c r="F22" s="330"/>
      <c r="G22" s="330"/>
      <c r="H22" s="330"/>
      <c r="I22" s="330"/>
      <c r="J22" s="331"/>
    </row>
    <row r="23" spans="1:10" x14ac:dyDescent="0.2">
      <c r="A23" s="329"/>
      <c r="B23" s="330"/>
      <c r="C23" s="330"/>
      <c r="D23" s="330"/>
      <c r="E23" s="330"/>
      <c r="F23" s="330"/>
      <c r="G23" s="330"/>
      <c r="H23" s="330"/>
      <c r="I23" s="330"/>
      <c r="J23" s="331"/>
    </row>
    <row r="24" spans="1:10" x14ac:dyDescent="0.2">
      <c r="A24" s="332"/>
      <c r="B24" s="333"/>
      <c r="C24" s="333"/>
      <c r="D24" s="333"/>
      <c r="E24" s="333"/>
      <c r="F24" s="333"/>
      <c r="G24" s="333"/>
      <c r="H24" s="333"/>
      <c r="I24" s="333"/>
      <c r="J24" s="334"/>
    </row>
    <row r="25" spans="1:10" ht="15.75" x14ac:dyDescent="0.25">
      <c r="A25" s="650" t="s">
        <v>213</v>
      </c>
      <c r="B25" s="651"/>
      <c r="C25" s="651"/>
      <c r="D25" s="652"/>
      <c r="E25" s="650"/>
      <c r="F25" s="652"/>
      <c r="G25" s="650"/>
      <c r="H25" s="651"/>
      <c r="I25" s="651"/>
      <c r="J25" s="652"/>
    </row>
    <row r="26" spans="1:10" x14ac:dyDescent="0.2">
      <c r="A26" s="639" t="s">
        <v>195</v>
      </c>
      <c r="B26" s="640"/>
      <c r="C26" s="640"/>
      <c r="D26" s="640"/>
      <c r="E26" s="640"/>
      <c r="F26" s="640"/>
      <c r="G26" s="640"/>
      <c r="H26" s="640"/>
      <c r="I26" s="640"/>
      <c r="J26" s="641"/>
    </row>
    <row r="27" spans="1:10" x14ac:dyDescent="0.2">
      <c r="A27" s="642"/>
      <c r="B27" s="643"/>
      <c r="C27" s="643"/>
      <c r="D27" s="643"/>
      <c r="E27" s="643"/>
      <c r="F27" s="643"/>
      <c r="G27" s="643"/>
      <c r="H27" s="643"/>
      <c r="I27" s="643"/>
      <c r="J27" s="644"/>
    </row>
    <row r="28" spans="1:10" x14ac:dyDescent="0.2">
      <c r="A28" s="645"/>
      <c r="B28" s="646"/>
      <c r="C28" s="646"/>
      <c r="D28" s="646"/>
      <c r="E28" s="646"/>
      <c r="F28" s="646"/>
      <c r="G28" s="646"/>
      <c r="H28" s="646"/>
      <c r="I28" s="646"/>
      <c r="J28" s="647"/>
    </row>
    <row r="29" spans="1:10" x14ac:dyDescent="0.2">
      <c r="A29" s="636"/>
      <c r="B29" s="327"/>
      <c r="C29" s="327"/>
      <c r="D29" s="327"/>
      <c r="E29" s="327"/>
      <c r="F29" s="327"/>
      <c r="G29" s="327"/>
      <c r="H29" s="327"/>
      <c r="I29" s="327"/>
      <c r="J29" s="328"/>
    </row>
    <row r="30" spans="1:10" x14ac:dyDescent="0.2">
      <c r="A30" s="329"/>
      <c r="B30" s="330"/>
      <c r="C30" s="330"/>
      <c r="D30" s="330"/>
      <c r="E30" s="330"/>
      <c r="F30" s="330"/>
      <c r="G30" s="330"/>
      <c r="H30" s="330"/>
      <c r="I30" s="330"/>
      <c r="J30" s="331"/>
    </row>
    <row r="31" spans="1:10" x14ac:dyDescent="0.2">
      <c r="A31" s="329"/>
      <c r="B31" s="330"/>
      <c r="C31" s="330"/>
      <c r="D31" s="330"/>
      <c r="E31" s="330"/>
      <c r="F31" s="330"/>
      <c r="G31" s="330"/>
      <c r="H31" s="330"/>
      <c r="I31" s="330"/>
      <c r="J31" s="331"/>
    </row>
    <row r="32" spans="1:10" x14ac:dyDescent="0.2">
      <c r="A32" s="329"/>
      <c r="B32" s="330"/>
      <c r="C32" s="330"/>
      <c r="D32" s="330"/>
      <c r="E32" s="330"/>
      <c r="F32" s="330"/>
      <c r="G32" s="330"/>
      <c r="H32" s="330"/>
      <c r="I32" s="330"/>
      <c r="J32" s="331"/>
    </row>
    <row r="33" spans="1:10" x14ac:dyDescent="0.2">
      <c r="A33" s="329"/>
      <c r="B33" s="330"/>
      <c r="C33" s="330"/>
      <c r="D33" s="330"/>
      <c r="E33" s="330"/>
      <c r="F33" s="330"/>
      <c r="G33" s="330"/>
      <c r="H33" s="330"/>
      <c r="I33" s="330"/>
      <c r="J33" s="331"/>
    </row>
    <row r="34" spans="1:10" x14ac:dyDescent="0.2">
      <c r="A34" s="329"/>
      <c r="B34" s="330"/>
      <c r="C34" s="330"/>
      <c r="D34" s="330"/>
      <c r="E34" s="330"/>
      <c r="F34" s="330"/>
      <c r="G34" s="330"/>
      <c r="H34" s="330"/>
      <c r="I34" s="330"/>
      <c r="J34" s="331"/>
    </row>
    <row r="35" spans="1:10" x14ac:dyDescent="0.2">
      <c r="A35" s="329"/>
      <c r="B35" s="330"/>
      <c r="C35" s="330"/>
      <c r="D35" s="330"/>
      <c r="E35" s="330"/>
      <c r="F35" s="330"/>
      <c r="G35" s="330"/>
      <c r="H35" s="330"/>
      <c r="I35" s="330"/>
      <c r="J35" s="331"/>
    </row>
    <row r="36" spans="1:10" x14ac:dyDescent="0.2">
      <c r="A36" s="329"/>
      <c r="B36" s="330"/>
      <c r="C36" s="330"/>
      <c r="D36" s="330"/>
      <c r="E36" s="330"/>
      <c r="F36" s="330"/>
      <c r="G36" s="330"/>
      <c r="H36" s="330"/>
      <c r="I36" s="330"/>
      <c r="J36" s="331"/>
    </row>
    <row r="37" spans="1:10" x14ac:dyDescent="0.2">
      <c r="A37" s="329"/>
      <c r="B37" s="330"/>
      <c r="C37" s="330"/>
      <c r="D37" s="330"/>
      <c r="E37" s="330"/>
      <c r="F37" s="330"/>
      <c r="G37" s="330"/>
      <c r="H37" s="330"/>
      <c r="I37" s="330"/>
      <c r="J37" s="331"/>
    </row>
    <row r="38" spans="1:10" x14ac:dyDescent="0.2">
      <c r="A38" s="329"/>
      <c r="B38" s="330"/>
      <c r="C38" s="330"/>
      <c r="D38" s="330"/>
      <c r="E38" s="330"/>
      <c r="F38" s="330"/>
      <c r="G38" s="330"/>
      <c r="H38" s="330"/>
      <c r="I38" s="330"/>
      <c r="J38" s="331"/>
    </row>
    <row r="39" spans="1:10" x14ac:dyDescent="0.2">
      <c r="A39" s="329"/>
      <c r="B39" s="330"/>
      <c r="C39" s="330"/>
      <c r="D39" s="330"/>
      <c r="E39" s="330"/>
      <c r="F39" s="330"/>
      <c r="G39" s="330"/>
      <c r="H39" s="330"/>
      <c r="I39" s="330"/>
      <c r="J39" s="331"/>
    </row>
    <row r="40" spans="1:10" x14ac:dyDescent="0.2">
      <c r="A40" s="329"/>
      <c r="B40" s="330"/>
      <c r="C40" s="330"/>
      <c r="D40" s="330"/>
      <c r="E40" s="330"/>
      <c r="F40" s="330"/>
      <c r="G40" s="330"/>
      <c r="H40" s="330"/>
      <c r="I40" s="330"/>
      <c r="J40" s="331"/>
    </row>
    <row r="41" spans="1:10" x14ac:dyDescent="0.2">
      <c r="A41" s="329"/>
      <c r="B41" s="330"/>
      <c r="C41" s="330"/>
      <c r="D41" s="330"/>
      <c r="E41" s="330"/>
      <c r="F41" s="330"/>
      <c r="G41" s="330"/>
      <c r="H41" s="330"/>
      <c r="I41" s="330"/>
      <c r="J41" s="331"/>
    </row>
    <row r="42" spans="1:10" x14ac:dyDescent="0.2">
      <c r="A42" s="329"/>
      <c r="B42" s="330"/>
      <c r="C42" s="330"/>
      <c r="D42" s="330"/>
      <c r="E42" s="330"/>
      <c r="F42" s="330"/>
      <c r="G42" s="330"/>
      <c r="H42" s="330"/>
      <c r="I42" s="330"/>
      <c r="J42" s="331"/>
    </row>
    <row r="43" spans="1:10" x14ac:dyDescent="0.2">
      <c r="A43" s="332"/>
      <c r="B43" s="333"/>
      <c r="C43" s="333"/>
      <c r="D43" s="333"/>
      <c r="E43" s="333"/>
      <c r="F43" s="333"/>
      <c r="G43" s="333"/>
      <c r="H43" s="333"/>
      <c r="I43" s="333"/>
      <c r="J43" s="334"/>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8" t="s">
        <v>403</v>
      </c>
      <c r="B53" s="648"/>
      <c r="C53" s="648"/>
      <c r="D53" s="648"/>
      <c r="E53" s="648"/>
      <c r="F53" s="648"/>
      <c r="G53" s="648"/>
      <c r="H53" s="648"/>
      <c r="I53" s="648"/>
      <c r="J53" s="648"/>
    </row>
    <row r="54" spans="1:10" x14ac:dyDescent="0.2">
      <c r="A54" s="649" t="s">
        <v>404</v>
      </c>
      <c r="B54" s="649"/>
      <c r="C54" s="649"/>
      <c r="D54" s="649"/>
      <c r="E54" s="649"/>
      <c r="F54" s="649"/>
      <c r="G54" s="649"/>
      <c r="H54" s="649"/>
      <c r="I54" s="649"/>
      <c r="J54" s="649"/>
    </row>
    <row r="55" spans="1:10" x14ac:dyDescent="0.2">
      <c r="A55" s="39"/>
      <c r="B55" s="39"/>
      <c r="C55" s="39"/>
      <c r="D55" s="39"/>
      <c r="E55" s="39"/>
      <c r="F55" s="39"/>
      <c r="G55" s="39"/>
      <c r="H55" s="39"/>
      <c r="I55" s="39"/>
      <c r="J55" s="39"/>
    </row>
    <row r="56" spans="1:10" x14ac:dyDescent="0.2">
      <c r="A56" s="586" t="s">
        <v>325</v>
      </c>
      <c r="B56" s="586"/>
      <c r="C56" s="586"/>
      <c r="D56" s="586"/>
      <c r="E56" s="637" t="str">
        <f>County</f>
        <v>San Bernardino</v>
      </c>
      <c r="F56" s="637"/>
      <c r="G56" s="637"/>
      <c r="H56" s="637"/>
      <c r="I56" s="39"/>
      <c r="J56" s="39"/>
    </row>
    <row r="57" spans="1:10" x14ac:dyDescent="0.2">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San Bernardino</v>
      </c>
    </row>
    <row r="2" spans="1:2" x14ac:dyDescent="0.2">
      <c r="A2" t="s">
        <v>541</v>
      </c>
      <c r="B2" s="25">
        <f>Reportdate</f>
        <v>44470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Tracy Reece</v>
      </c>
    </row>
    <row r="10" spans="1:2" x14ac:dyDescent="0.2">
      <c r="A10" t="s">
        <v>218</v>
      </c>
      <c r="B10" t="str">
        <f>primarytitle</f>
        <v>Chief Probation Officer</v>
      </c>
    </row>
    <row r="11" spans="1:2" x14ac:dyDescent="0.2">
      <c r="A11" t="s">
        <v>217</v>
      </c>
      <c r="B11" t="str">
        <f>primphone</f>
        <v>909-387-5693</v>
      </c>
    </row>
    <row r="12" spans="1:2" x14ac:dyDescent="0.2">
      <c r="A12" t="s">
        <v>193</v>
      </c>
      <c r="B12" s="10" t="str">
        <f>preemail</f>
        <v>Tracy.Reece@prob.sbcounty.gov</v>
      </c>
    </row>
    <row r="13" spans="1:2" x14ac:dyDescent="0.2">
      <c r="A13" t="s">
        <v>365</v>
      </c>
      <c r="B13" t="str">
        <f>seccontact</f>
        <v>Mireya Macias</v>
      </c>
    </row>
    <row r="14" spans="1:2" x14ac:dyDescent="0.2">
      <c r="A14" t="s">
        <v>366</v>
      </c>
      <c r="B14" t="str">
        <f>seccontitle</f>
        <v>Division Director II</v>
      </c>
    </row>
    <row r="15" spans="1:2" x14ac:dyDescent="0.2">
      <c r="A15" t="s">
        <v>367</v>
      </c>
      <c r="B15" t="str">
        <f>secphone</f>
        <v>909-387-7425</v>
      </c>
    </row>
    <row r="16" spans="1:2" x14ac:dyDescent="0.2">
      <c r="A16" t="s">
        <v>368</v>
      </c>
      <c r="B16" t="str">
        <f>secemail</f>
        <v>Mireya.Macias@prob.sbcounty.gov</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1038611</v>
      </c>
    </row>
    <row r="24" spans="1:2" x14ac:dyDescent="0.2">
      <c r="A24" t="s">
        <v>548</v>
      </c>
      <c r="B24" s="11">
        <f>t1yobgserv</f>
        <v>39863</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1078474</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San Bernardino</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San Bernardino</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San Bernardino</v>
      </c>
      <c r="B2" s="25">
        <f>Reportdate</f>
        <v>44470</v>
      </c>
      <c r="C2" s="24" t="e">
        <f>Chief</f>
        <v>#REF!</v>
      </c>
      <c r="D2" t="e">
        <f>Chiefphone2</f>
        <v>#REF!</v>
      </c>
      <c r="E2" s="10" t="e">
        <f>Address</f>
        <v>#REF!</v>
      </c>
      <c r="F2" s="10" t="e">
        <f>City</f>
        <v>#REF!</v>
      </c>
      <c r="G2" s="9" t="e">
        <f>ZIP</f>
        <v>#REF!</v>
      </c>
      <c r="H2" s="10" t="e">
        <f>Chiefemail2</f>
        <v>#REF!</v>
      </c>
      <c r="I2" t="str">
        <f>primcontact</f>
        <v>Tracy Reece</v>
      </c>
      <c r="J2" t="str">
        <f>primarytitle</f>
        <v>Chief Probation Officer</v>
      </c>
      <c r="K2" t="str">
        <f>primphone</f>
        <v>909-387-5693</v>
      </c>
      <c r="L2" s="10" t="str">
        <f>preemail</f>
        <v>Tracy.Reece@prob.sbcounty.gov</v>
      </c>
      <c r="M2" t="str">
        <f>seccontact</f>
        <v>Mireya Macias</v>
      </c>
      <c r="N2" t="str">
        <f>seccontitle</f>
        <v>Division Director II</v>
      </c>
      <c r="O2" t="str">
        <f>secphone</f>
        <v>909-387-7425</v>
      </c>
      <c r="P2" t="str">
        <f>secemail</f>
        <v>Mireya.Macias@prob.sbcounty.gov</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1038611</v>
      </c>
      <c r="X2" s="11">
        <f>t1yobgserv</f>
        <v>39863</v>
      </c>
      <c r="Y2" s="11">
        <f>t1yobgprof</f>
        <v>0</v>
      </c>
      <c r="Z2" s="11">
        <f>t1yobgcbo</f>
        <v>0</v>
      </c>
      <c r="AA2" s="11">
        <f>t1yobgequip</f>
        <v>0</v>
      </c>
      <c r="AB2" s="11">
        <f>t1yobgadmin</f>
        <v>0</v>
      </c>
      <c r="AC2" s="11">
        <f>t1yobgothr1</f>
        <v>0</v>
      </c>
      <c r="AD2" s="11">
        <f>t1yobgothr2</f>
        <v>0</v>
      </c>
      <c r="AE2" s="11">
        <f>t1yobgothr3</f>
        <v>0</v>
      </c>
      <c r="AF2" s="11">
        <f>t1yobgtot</f>
        <v>1078474</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San Bernardino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San Bernardino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Mireya Macias</cp:lastModifiedBy>
  <cp:lastPrinted>2021-09-29T20:52:22Z</cp:lastPrinted>
  <dcterms:created xsi:type="dcterms:W3CDTF">2010-06-09T19:05:00Z</dcterms:created>
  <dcterms:modified xsi:type="dcterms:W3CDTF">2021-09-30T18:15:25Z</dcterms:modified>
</cp:coreProperties>
</file>