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garc\Desktop\Monthly Payables\"/>
    </mc:Choice>
  </mc:AlternateContent>
  <bookViews>
    <workbookView xWindow="0" yWindow="0" windowWidth="28800" windowHeight="12432" tabRatio="976" activeTab="1"/>
  </bookViews>
  <sheets>
    <sheet name="2022 Pay Schedule" sheetId="2" r:id="rId1"/>
    <sheet name="PP 1 " sheetId="26" r:id="rId2"/>
  </sheets>
  <definedNames>
    <definedName name="_xlnm.Print_Area" localSheetId="0">'2022 Pay Schedule'!$A$1:$G$26</definedName>
    <definedName name="_xlnm.Print_Area" localSheetId="1">'PP 1 '!$A$1:$T$44</definedName>
  </definedNames>
  <calcPr calcId="162913"/>
</workbook>
</file>

<file path=xl/calcChain.xml><?xml version="1.0" encoding="utf-8"?>
<calcChain xmlns="http://schemas.openxmlformats.org/spreadsheetml/2006/main">
  <c r="T25" i="26" l="1"/>
  <c r="E3" i="2" l="1"/>
  <c r="G3" i="2" l="1"/>
  <c r="D3" i="2"/>
  <c r="D34" i="26" l="1"/>
  <c r="D32" i="26"/>
  <c r="T17" i="26" l="1"/>
  <c r="C52" i="26" l="1"/>
  <c r="C53" i="26"/>
  <c r="C54" i="26"/>
  <c r="C55" i="26"/>
  <c r="C56" i="26"/>
  <c r="C51" i="26"/>
  <c r="F3" i="2" l="1"/>
  <c r="T22" i="26" l="1"/>
  <c r="C5" i="26" l="1"/>
  <c r="E51" i="26"/>
  <c r="T27" i="26"/>
  <c r="E53" i="26" s="1"/>
  <c r="T28" i="26"/>
  <c r="E54" i="26" s="1"/>
  <c r="T29" i="26"/>
  <c r="E55" i="26" s="1"/>
  <c r="T30" i="26"/>
  <c r="E56" i="26" s="1"/>
  <c r="T26" i="26" l="1"/>
  <c r="E52" i="26" s="1"/>
  <c r="B4" i="2"/>
  <c r="C4" i="2" l="1"/>
  <c r="C4" i="26"/>
  <c r="D4" i="2" l="1"/>
  <c r="G4" i="2"/>
  <c r="E57" i="26"/>
  <c r="T15" i="26"/>
  <c r="B5" i="2"/>
  <c r="E4" i="2"/>
  <c r="F4" i="2" s="1"/>
  <c r="D5" i="26"/>
  <c r="D4" i="26" s="1"/>
  <c r="C5" i="2" l="1"/>
  <c r="F57" i="26"/>
  <c r="F56" i="26"/>
  <c r="F55" i="26"/>
  <c r="F53" i="26"/>
  <c r="F51" i="26"/>
  <c r="F54" i="26"/>
  <c r="F52" i="26"/>
  <c r="T16" i="26"/>
  <c r="T23" i="26"/>
  <c r="T18" i="26"/>
  <c r="E5" i="26"/>
  <c r="G5" i="2" l="1"/>
  <c r="D5" i="2"/>
  <c r="H32" i="26"/>
  <c r="B6" i="2"/>
  <c r="E5" i="2"/>
  <c r="F5" i="2" s="1"/>
  <c r="T21" i="26"/>
  <c r="T19" i="26"/>
  <c r="T20" i="26"/>
  <c r="F5" i="26"/>
  <c r="E4" i="26"/>
  <c r="C6" i="2" l="1"/>
  <c r="K32" i="26"/>
  <c r="H34" i="26"/>
  <c r="K34" i="26" s="1"/>
  <c r="H33" i="26"/>
  <c r="K33" i="26" s="1"/>
  <c r="E6" i="2"/>
  <c r="F6" i="2" s="1"/>
  <c r="G5" i="26"/>
  <c r="F4" i="26"/>
  <c r="B7" i="2"/>
  <c r="D6" i="2" l="1"/>
  <c r="G6" i="2"/>
  <c r="C7" i="2"/>
  <c r="G4" i="26"/>
  <c r="H5" i="26"/>
  <c r="G7" i="2" l="1"/>
  <c r="D7" i="2"/>
  <c r="E7" i="2"/>
  <c r="F7" i="2" s="1"/>
  <c r="H4" i="26"/>
  <c r="I5" i="26"/>
  <c r="B8" i="2"/>
  <c r="C8" i="2" l="1"/>
  <c r="E8" i="2"/>
  <c r="F8" i="2" s="1"/>
  <c r="I4" i="26"/>
  <c r="J5" i="26"/>
  <c r="G8" i="2" l="1"/>
  <c r="D8" i="2"/>
  <c r="J4" i="26"/>
  <c r="K5" i="26"/>
  <c r="B9" i="2"/>
  <c r="K4" i="26" l="1"/>
  <c r="L5" i="26"/>
  <c r="C9" i="2"/>
  <c r="D9" i="2" l="1"/>
  <c r="G9" i="2"/>
  <c r="E9" i="2"/>
  <c r="F9" i="2" s="1"/>
  <c r="L4" i="26"/>
  <c r="M5" i="26"/>
  <c r="B10" i="2"/>
  <c r="M4" i="26" l="1"/>
  <c r="N5" i="26"/>
  <c r="C10" i="2"/>
  <c r="G10" i="2" l="1"/>
  <c r="D10" i="2"/>
  <c r="O5" i="26"/>
  <c r="N4" i="26"/>
  <c r="E10" i="2"/>
  <c r="F10" i="2" s="1"/>
  <c r="B11" i="2"/>
  <c r="P5" i="26" l="1"/>
  <c r="O4" i="26"/>
  <c r="C11" i="2"/>
  <c r="G11" i="2" l="1"/>
  <c r="D11" i="2"/>
  <c r="P4" i="26"/>
  <c r="Q5" i="26"/>
  <c r="E11" i="2"/>
  <c r="F11" i="2" s="1"/>
  <c r="B12" i="2"/>
  <c r="Q4" i="26" l="1"/>
  <c r="R5" i="26"/>
  <c r="R4" i="26" s="1"/>
  <c r="C12" i="2"/>
  <c r="G12" i="2" l="1"/>
  <c r="D12" i="2"/>
  <c r="E12" i="2"/>
  <c r="F12" i="2" s="1"/>
  <c r="B13" i="2"/>
  <c r="C13" i="2" l="1"/>
  <c r="G13" i="2" l="1"/>
  <c r="D13" i="2"/>
  <c r="E13" i="2"/>
  <c r="F13" i="2" s="1"/>
  <c r="B14" i="2"/>
  <c r="C14" i="2" l="1"/>
  <c r="D14" i="2" l="1"/>
  <c r="G14" i="2"/>
  <c r="E14" i="2"/>
  <c r="F14" i="2" s="1"/>
  <c r="B15" i="2"/>
  <c r="C15" i="2" l="1"/>
  <c r="G15" i="2" l="1"/>
  <c r="D15" i="2"/>
  <c r="C17" i="2"/>
  <c r="E15" i="2"/>
  <c r="F15" i="2" s="1"/>
  <c r="B16" i="2"/>
  <c r="D17" i="2" l="1"/>
  <c r="G17" i="2"/>
  <c r="C16" i="2"/>
  <c r="G16" i="2" l="1"/>
  <c r="D16" i="2"/>
  <c r="E16" i="2"/>
  <c r="F16" i="2" s="1"/>
  <c r="B18" i="2" l="1"/>
  <c r="C18" i="2" l="1"/>
  <c r="G18" i="2" l="1"/>
  <c r="D18" i="2"/>
  <c r="E18" i="2"/>
  <c r="F18" i="2" s="1"/>
  <c r="B19" i="2"/>
  <c r="C19" i="2" l="1"/>
  <c r="G19" i="2" l="1"/>
  <c r="D19" i="2"/>
  <c r="E19" i="2"/>
  <c r="F19" i="2" s="1"/>
  <c r="B20" i="2"/>
  <c r="C20" i="2" l="1"/>
  <c r="C22" i="2" l="1"/>
  <c r="D20" i="2"/>
  <c r="G20" i="2"/>
  <c r="E20" i="2"/>
  <c r="F20" i="2" s="1"/>
  <c r="B21" i="2"/>
  <c r="G22" i="2" l="1"/>
  <c r="D22" i="2"/>
  <c r="B23" i="2"/>
  <c r="C21" i="2"/>
  <c r="G21" i="2" l="1"/>
  <c r="D21" i="2"/>
  <c r="E21" i="2"/>
  <c r="F21" i="2" s="1"/>
  <c r="C23" i="2" l="1"/>
  <c r="D23" i="2" l="1"/>
  <c r="G23" i="2"/>
  <c r="E23" i="2"/>
  <c r="F23" i="2" s="1"/>
  <c r="B24" i="2"/>
  <c r="C24" i="2" l="1"/>
  <c r="D24" i="2" l="1"/>
  <c r="G24" i="2"/>
  <c r="E24" i="2"/>
  <c r="F24" i="2" s="1"/>
  <c r="B25" i="2"/>
  <c r="C25" i="2" l="1"/>
  <c r="G25" i="2" l="1"/>
  <c r="D25" i="2"/>
  <c r="E25" i="2"/>
  <c r="F25" i="2" s="1"/>
  <c r="B26" i="2"/>
  <c r="C26" i="2" l="1"/>
  <c r="D26" i="2" l="1"/>
  <c r="G26" i="2"/>
  <c r="E26" i="2"/>
  <c r="F26" i="2" s="1"/>
</calcChain>
</file>

<file path=xl/sharedStrings.xml><?xml version="1.0" encoding="utf-8"?>
<sst xmlns="http://schemas.openxmlformats.org/spreadsheetml/2006/main" count="64" uniqueCount="49">
  <si>
    <t>Date</t>
  </si>
  <si>
    <t>Grant</t>
  </si>
  <si>
    <t>Out Special</t>
  </si>
  <si>
    <t>In Special</t>
  </si>
  <si>
    <t>Total(hrs:mn)</t>
  </si>
  <si>
    <t>Total Fraction</t>
  </si>
  <si>
    <t>Total OT</t>
  </si>
  <si>
    <t>Hours</t>
  </si>
  <si>
    <t>%%</t>
  </si>
  <si>
    <t>Accounting Use Only</t>
  </si>
  <si>
    <t>Beg. Bal.</t>
  </si>
  <si>
    <t>Used</t>
  </si>
  <si>
    <t>Accrued</t>
  </si>
  <si>
    <t>Ending Bal.</t>
  </si>
  <si>
    <t>Holiday</t>
  </si>
  <si>
    <t>Vacation</t>
  </si>
  <si>
    <t>Sick</t>
  </si>
  <si>
    <t>Employee Name</t>
  </si>
  <si>
    <t>PAY DATE:</t>
  </si>
  <si>
    <t>NAME:</t>
  </si>
  <si>
    <t>TITLE:</t>
  </si>
  <si>
    <t>Overtime</t>
  </si>
  <si>
    <t>Wellness</t>
  </si>
  <si>
    <t>Pay Period Start</t>
  </si>
  <si>
    <t>Pay Period End</t>
  </si>
  <si>
    <t>Pay Day</t>
  </si>
  <si>
    <t>Time Sheets Due</t>
  </si>
  <si>
    <t>Pay Period</t>
  </si>
  <si>
    <t>Start Time</t>
  </si>
  <si>
    <t>End Time</t>
  </si>
  <si>
    <t>Total Hours</t>
  </si>
  <si>
    <t>Reg. Hrs.</t>
  </si>
  <si>
    <t>PAY PERIOD :</t>
  </si>
  <si>
    <t>To</t>
  </si>
  <si>
    <t>Direct Supervisor Name</t>
  </si>
  <si>
    <t>Signature</t>
  </si>
  <si>
    <t>Finance Department</t>
  </si>
  <si>
    <t>Program Allocation</t>
  </si>
  <si>
    <t>Time Allocation</t>
  </si>
  <si>
    <t>Daily Time Tracker</t>
  </si>
  <si>
    <t>Other *</t>
  </si>
  <si>
    <t>*  Notes:</t>
  </si>
  <si>
    <t>Lunch-Out</t>
  </si>
  <si>
    <t>Lunch-In</t>
  </si>
  <si>
    <t>PAYROLL # :</t>
  </si>
  <si>
    <t>Please initial in yellow box only if you are choosing to NOT use your accrued time this pay period. You understand you are choosing to be paid less then the full hours possible.</t>
  </si>
  <si>
    <r>
      <rPr>
        <b/>
        <i/>
        <sz val="12"/>
        <color theme="1"/>
        <rFont val="Calibri"/>
        <family val="2"/>
        <scheme val="minor"/>
      </rPr>
      <t>#</t>
    </r>
    <r>
      <rPr>
        <b/>
        <sz val="12"/>
        <color theme="1"/>
        <rFont val="Calibri"/>
        <family val="2"/>
        <scheme val="minor"/>
      </rPr>
      <t xml:space="preserve"> of  Days in Pay Period</t>
    </r>
  </si>
  <si>
    <t># of Hours in Pay Period</t>
  </si>
  <si>
    <t>By Signing above, I hereby certify that this is a true and accurate representation of all hours worked on behalf of the organization. All overtime MUST be approved in advance in writing by the direct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</si>
</sst>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d;@"/>
    <numFmt numFmtId="165" formatCode="[$-F800]dddd\,\ mmmm\ dd\,\ yyyy"/>
    <numFmt numFmtId="166" formatCode="ddd"/>
    <numFmt numFmtId="168" formatCode="0.000"/>
    <numFmt numFmtId="169" formatCode="mm/dd/yy;@"/>
  </numFmts>
  <fonts count="23" x14ac:knownFonts="1">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12"/>
      <color rgb="FF333333"/>
      <name val="Calibri"/>
      <family val="2"/>
      <scheme val="minor"/>
    </font>
    <font>
      <b/>
      <sz val="12"/>
      <color theme="1"/>
      <name val="Calibri"/>
      <family val="2"/>
      <scheme val="minor"/>
    </font>
    <font>
      <b/>
      <i/>
      <sz val="12"/>
      <color theme="1"/>
      <name val="Calibri"/>
      <family val="2"/>
      <scheme val="minor"/>
    </font>
    <font>
      <sz val="12"/>
      <color theme="0"/>
      <name val="Calibri"/>
      <family val="2"/>
      <scheme val="minor"/>
    </font>
    <font>
      <u/>
      <sz val="11"/>
      <color theme="10"/>
      <name val="Calibri"/>
      <family val="2"/>
      <scheme val="minor"/>
    </font>
    <font>
      <sz val="10"/>
      <color theme="1"/>
      <name val="Calibri"/>
      <family val="2"/>
    </font>
    <font>
      <sz val="11"/>
      <color theme="1"/>
      <name val="Calibri"/>
      <family val="2"/>
    </font>
    <font>
      <sz val="10"/>
      <color theme="0"/>
      <name val="Calibri"/>
      <family val="2"/>
    </font>
    <font>
      <sz val="10"/>
      <name val="Calibri"/>
      <family val="2"/>
    </font>
    <font>
      <i/>
      <sz val="10"/>
      <color theme="1"/>
      <name val="Calibri"/>
      <family val="2"/>
    </font>
    <font>
      <b/>
      <sz val="10"/>
      <color indexed="63"/>
      <name val="Calibri"/>
      <family val="2"/>
    </font>
    <font>
      <b/>
      <sz val="11"/>
      <name val="Calibri"/>
      <family val="2"/>
    </font>
    <font>
      <sz val="11"/>
      <color theme="0"/>
      <name val="Calibri"/>
      <family val="2"/>
    </font>
    <font>
      <i/>
      <sz val="10"/>
      <color theme="0"/>
      <name val="Calibri"/>
      <family val="2"/>
    </font>
    <font>
      <sz val="11"/>
      <name val="Calibri"/>
      <family val="2"/>
    </font>
    <font>
      <sz val="12"/>
      <name val="Calibri"/>
      <family val="2"/>
      <scheme val="minor"/>
    </font>
    <font>
      <i/>
      <sz val="11"/>
      <color theme="1"/>
      <name val="Calibri"/>
      <family val="2"/>
    </font>
    <font>
      <i/>
      <sz val="9"/>
      <color theme="1"/>
      <name val="Calibri"/>
      <family val="2"/>
    </font>
    <font>
      <sz val="9"/>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top/>
      <bottom style="thin">
        <color indexed="64"/>
      </bottom>
      <diagonal/>
    </border>
    <border>
      <left style="thin">
        <color theme="0"/>
      </left>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4">
    <xf numFmtId="0" fontId="0" fillId="0" borderId="0"/>
    <xf numFmtId="9" fontId="2" fillId="0" borderId="0" applyFont="0" applyFill="0" applyBorder="0" applyAlignment="0" applyProtection="0"/>
    <xf numFmtId="0" fontId="3" fillId="0" borderId="0"/>
    <xf numFmtId="0" fontId="8" fillId="0" borderId="0" applyNumberFormat="0" applyFill="0" applyBorder="0" applyAlignment="0" applyProtection="0"/>
  </cellStyleXfs>
  <cellXfs count="175">
    <xf numFmtId="0" fontId="0" fillId="0" borderId="0" xfId="0"/>
    <xf numFmtId="0" fontId="0" fillId="0" borderId="0" xfId="0" applyAlignment="1">
      <alignment horizontal="left"/>
    </xf>
    <xf numFmtId="0" fontId="1" fillId="0" borderId="0" xfId="0" applyFont="1"/>
    <xf numFmtId="0" fontId="1" fillId="0" borderId="0" xfId="0" applyFont="1" applyFill="1"/>
    <xf numFmtId="1" fontId="1" fillId="0" borderId="0" xfId="0" applyNumberFormat="1" applyFont="1"/>
    <xf numFmtId="0" fontId="1" fillId="0" borderId="0" xfId="0" applyFont="1" applyAlignment="1">
      <alignment horizontal="center" vertical="center"/>
    </xf>
    <xf numFmtId="0" fontId="1" fillId="0" borderId="0" xfId="0" applyFont="1" applyAlignment="1">
      <alignment horizontal="center" vertical="center" wrapText="1"/>
    </xf>
    <xf numFmtId="0" fontId="7" fillId="0" borderId="0" xfId="0" applyFont="1" applyBorder="1"/>
    <xf numFmtId="168" fontId="0" fillId="0" borderId="0" xfId="0" applyNumberFormat="1"/>
    <xf numFmtId="0" fontId="1" fillId="0" borderId="0" xfId="0" applyFont="1" applyBorder="1" applyAlignment="1">
      <alignment horizontal="center" vertical="center" wrapText="1"/>
    </xf>
    <xf numFmtId="0" fontId="0" fillId="0" borderId="0" xfId="0"/>
    <xf numFmtId="0" fontId="0" fillId="0" borderId="0" xfId="0"/>
    <xf numFmtId="0" fontId="0" fillId="0" borderId="0" xfId="0" applyFill="1" applyBorder="1"/>
    <xf numFmtId="1" fontId="1" fillId="0" borderId="0" xfId="0" applyNumberFormat="1" applyFont="1" applyFill="1" applyBorder="1"/>
    <xf numFmtId="0" fontId="1" fillId="0" borderId="0" xfId="0" applyFont="1" applyFill="1" applyBorder="1" applyAlignment="1">
      <alignment horizontal="center" vertical="center"/>
    </xf>
    <xf numFmtId="0" fontId="1" fillId="0" borderId="0" xfId="0" applyFont="1" applyFill="1" applyBorder="1"/>
    <xf numFmtId="0" fontId="9" fillId="0" borderId="0" xfId="0" applyFont="1"/>
    <xf numFmtId="0" fontId="9" fillId="0" borderId="11" xfId="0" applyFont="1" applyBorder="1"/>
    <xf numFmtId="0" fontId="9" fillId="0" borderId="0" xfId="0" applyFont="1" applyBorder="1"/>
    <xf numFmtId="0" fontId="9" fillId="0" borderId="0" xfId="0" applyFont="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8"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right"/>
    </xf>
    <xf numFmtId="1" fontId="9" fillId="0" borderId="0" xfId="0" applyNumberFormat="1" applyFont="1" applyBorder="1" applyAlignment="1">
      <alignment horizontal="left" indent="1"/>
    </xf>
    <xf numFmtId="169" fontId="9" fillId="0" borderId="0" xfId="0" applyNumberFormat="1" applyFont="1" applyBorder="1" applyAlignment="1">
      <alignment horizontal="left"/>
    </xf>
    <xf numFmtId="169" fontId="9" fillId="0" borderId="0" xfId="0" applyNumberFormat="1" applyFont="1" applyFill="1" applyBorder="1" applyAlignment="1">
      <alignment horizontal="left"/>
    </xf>
    <xf numFmtId="169" fontId="9" fillId="0" borderId="0" xfId="0" applyNumberFormat="1" applyFont="1" applyBorder="1" applyAlignment="1">
      <alignment horizontal="right"/>
    </xf>
    <xf numFmtId="0" fontId="11" fillId="0" borderId="0" xfId="0" applyFont="1" applyFill="1" applyBorder="1" applyAlignment="1">
      <alignment horizontal="right"/>
    </xf>
    <xf numFmtId="20" fontId="9" fillId="2" borderId="1" xfId="0" applyNumberFormat="1" applyFont="1" applyFill="1" applyBorder="1" applyAlignment="1" applyProtection="1">
      <alignment vertical="center"/>
      <protection locked="0"/>
    </xf>
    <xf numFmtId="0" fontId="9" fillId="0" borderId="0" xfId="0" applyFont="1" applyFill="1" applyBorder="1" applyAlignment="1" applyProtection="1">
      <alignment horizontal="right" vertical="center"/>
    </xf>
    <xf numFmtId="0" fontId="9" fillId="0" borderId="0" xfId="0" applyFont="1" applyFill="1" applyBorder="1" applyAlignment="1" applyProtection="1">
      <alignment horizontal="right"/>
    </xf>
    <xf numFmtId="0" fontId="9" fillId="0" borderId="0" xfId="0" applyFont="1" applyAlignment="1">
      <alignment horizontal="left" vertical="center"/>
    </xf>
    <xf numFmtId="0" fontId="9" fillId="5" borderId="1" xfId="0" applyFont="1" applyFill="1" applyBorder="1" applyAlignment="1" applyProtection="1">
      <alignment horizontal="right"/>
    </xf>
    <xf numFmtId="20" fontId="9" fillId="5" borderId="1" xfId="0" applyNumberFormat="1" applyFont="1" applyFill="1" applyBorder="1" applyAlignment="1" applyProtection="1">
      <alignment vertical="center"/>
    </xf>
    <xf numFmtId="0" fontId="9" fillId="0" borderId="0" xfId="0" applyFont="1" applyProtection="1"/>
    <xf numFmtId="0" fontId="9" fillId="5" borderId="19" xfId="0" applyFont="1" applyFill="1" applyBorder="1" applyAlignment="1" applyProtection="1">
      <alignment horizontal="right"/>
    </xf>
    <xf numFmtId="2" fontId="9" fillId="5" borderId="19" xfId="0" applyNumberFormat="1" applyFont="1" applyFill="1" applyBorder="1" applyAlignment="1" applyProtection="1">
      <alignment vertical="center"/>
    </xf>
    <xf numFmtId="2" fontId="9" fillId="0" borderId="0" xfId="0" applyNumberFormat="1" applyFont="1" applyFill="1" applyBorder="1" applyAlignment="1" applyProtection="1">
      <alignment vertical="center"/>
    </xf>
    <xf numFmtId="0" fontId="9" fillId="0" borderId="0" xfId="0" applyFont="1" applyFill="1" applyProtection="1"/>
    <xf numFmtId="0" fontId="9" fillId="0" borderId="20" xfId="0" applyFont="1" applyFill="1" applyBorder="1" applyAlignment="1" applyProtection="1">
      <alignment horizontal="right"/>
    </xf>
    <xf numFmtId="2" fontId="9" fillId="0" borderId="20" xfId="0" applyNumberFormat="1" applyFont="1" applyFill="1" applyBorder="1" applyAlignment="1" applyProtection="1">
      <alignment vertical="center"/>
    </xf>
    <xf numFmtId="0" fontId="9" fillId="0" borderId="16" xfId="0" applyFont="1" applyFill="1" applyBorder="1" applyAlignment="1" applyProtection="1">
      <alignment horizontal="right" vertical="center"/>
    </xf>
    <xf numFmtId="2" fontId="12" fillId="2" borderId="1" xfId="0" applyNumberFormat="1" applyFont="1" applyFill="1" applyBorder="1" applyAlignment="1" applyProtection="1">
      <alignment vertical="center"/>
      <protection locked="0"/>
    </xf>
    <xf numFmtId="0" fontId="12" fillId="5" borderId="1" xfId="0" applyFont="1" applyFill="1" applyBorder="1" applyAlignment="1" applyProtection="1">
      <alignment horizontal="left" vertical="center" indent="1"/>
    </xf>
    <xf numFmtId="0" fontId="12" fillId="5" borderId="19" xfId="0" applyFont="1" applyFill="1" applyBorder="1" applyAlignment="1" applyProtection="1">
      <alignment horizontal="left" vertical="center" indent="1"/>
    </xf>
    <xf numFmtId="0" fontId="9" fillId="0" borderId="0" xfId="0" applyFont="1" applyFill="1" applyBorder="1"/>
    <xf numFmtId="0" fontId="12" fillId="0" borderId="0" xfId="0" applyFont="1" applyFill="1" applyBorder="1" applyAlignment="1" applyProtection="1">
      <alignment horizontal="left" vertical="center" indent="1"/>
    </xf>
    <xf numFmtId="2" fontId="12" fillId="0" borderId="0" xfId="0" applyNumberFormat="1" applyFont="1" applyFill="1" applyBorder="1" applyAlignment="1" applyProtection="1">
      <alignment horizontal="right"/>
    </xf>
    <xf numFmtId="0" fontId="12" fillId="0" borderId="1" xfId="0" applyFont="1" applyFill="1" applyBorder="1" applyAlignment="1" applyProtection="1">
      <alignment horizontal="right" vertical="center"/>
      <protection locked="0"/>
    </xf>
    <xf numFmtId="2" fontId="9" fillId="2" borderId="1" xfId="0" applyNumberFormat="1" applyFont="1" applyFill="1" applyBorder="1" applyAlignment="1" applyProtection="1">
      <alignment vertical="center"/>
      <protection locked="0"/>
    </xf>
    <xf numFmtId="0" fontId="12" fillId="0" borderId="0" xfId="0" applyFont="1" applyFill="1"/>
    <xf numFmtId="0" fontId="12" fillId="0" borderId="0" xfId="0" applyFont="1" applyFill="1" applyBorder="1" applyAlignment="1" applyProtection="1">
      <alignment horizontal="right" vertical="center"/>
      <protection locked="0"/>
    </xf>
    <xf numFmtId="20" fontId="12" fillId="0" borderId="0" xfId="0" applyNumberFormat="1" applyFont="1" applyFill="1" applyBorder="1" applyAlignment="1" applyProtection="1">
      <alignment vertical="center"/>
      <protection locked="0"/>
    </xf>
    <xf numFmtId="2" fontId="12" fillId="0" borderId="0" xfId="0" applyNumberFormat="1" applyFont="1" applyFill="1" applyBorder="1" applyAlignment="1" applyProtection="1">
      <alignment vertical="center"/>
      <protection locked="0"/>
    </xf>
    <xf numFmtId="2" fontId="12" fillId="0" borderId="0" xfId="0" applyNumberFormat="1" applyFont="1" applyFill="1" applyBorder="1" applyAlignment="1">
      <alignment horizontal="right" vertical="center"/>
    </xf>
    <xf numFmtId="0" fontId="12" fillId="5" borderId="1" xfId="0" applyFont="1" applyFill="1" applyBorder="1" applyAlignment="1">
      <alignment vertical="center"/>
    </xf>
    <xf numFmtId="0" fontId="9" fillId="0" borderId="6" xfId="0" applyFont="1" applyBorder="1" applyAlignment="1">
      <alignment horizontal="right"/>
    </xf>
    <xf numFmtId="168" fontId="9" fillId="0" borderId="7" xfId="0" applyNumberFormat="1" applyFont="1" applyBorder="1" applyAlignment="1">
      <alignment horizontal="center" vertical="center"/>
    </xf>
    <xf numFmtId="0" fontId="9" fillId="0" borderId="6" xfId="0" applyFont="1" applyBorder="1" applyAlignment="1"/>
    <xf numFmtId="168" fontId="9" fillId="0" borderId="7" xfId="0" applyNumberFormat="1" applyFont="1" applyFill="1" applyBorder="1" applyAlignment="1" applyProtection="1">
      <alignment horizontal="center" vertical="center"/>
      <protection locked="0"/>
    </xf>
    <xf numFmtId="2" fontId="9" fillId="0" borderId="7" xfId="0" applyNumberFormat="1" applyFont="1" applyFill="1" applyBorder="1" applyAlignment="1">
      <alignment horizontal="center" vertical="center"/>
    </xf>
    <xf numFmtId="0" fontId="9" fillId="3" borderId="9" xfId="0" applyFont="1" applyFill="1" applyBorder="1"/>
    <xf numFmtId="0" fontId="9" fillId="3" borderId="5" xfId="0" applyFont="1" applyFill="1" applyBorder="1"/>
    <xf numFmtId="0" fontId="9" fillId="0" borderId="0" xfId="0" applyFont="1" applyBorder="1" applyAlignment="1">
      <alignment wrapText="1"/>
    </xf>
    <xf numFmtId="0" fontId="9" fillId="0" borderId="0" xfId="0" applyFont="1" applyFill="1" applyBorder="1" applyAlignment="1">
      <alignment wrapText="1"/>
    </xf>
    <xf numFmtId="0" fontId="9" fillId="0" borderId="0" xfId="0" applyFont="1" applyBorder="1" applyAlignment="1">
      <alignment horizontal="right" wrapText="1"/>
    </xf>
    <xf numFmtId="0" fontId="12" fillId="3" borderId="10" xfId="0" applyFont="1" applyFill="1" applyBorder="1"/>
    <xf numFmtId="0" fontId="9" fillId="0" borderId="0" xfId="0" applyFont="1" applyAlignment="1">
      <alignment horizontal="right"/>
    </xf>
    <xf numFmtId="0" fontId="11" fillId="0" borderId="0" xfId="0" applyFont="1" applyBorder="1"/>
    <xf numFmtId="0" fontId="12" fillId="0" borderId="17" xfId="0" applyFont="1" applyBorder="1"/>
    <xf numFmtId="0" fontId="12" fillId="0" borderId="0" xfId="0" applyFont="1" applyBorder="1"/>
    <xf numFmtId="0" fontId="11" fillId="0" borderId="0" xfId="0" applyFont="1" applyFill="1" applyBorder="1"/>
    <xf numFmtId="0" fontId="11" fillId="0" borderId="0" xfId="0" applyFont="1" applyBorder="1" applyAlignment="1">
      <alignment horizontal="right"/>
    </xf>
    <xf numFmtId="2" fontId="12" fillId="0" borderId="0" xfId="0" applyNumberFormat="1" applyFont="1" applyBorder="1"/>
    <xf numFmtId="10" fontId="12" fillId="0" borderId="0" xfId="1" applyNumberFormat="1" applyFont="1" applyBorder="1"/>
    <xf numFmtId="0" fontId="12" fillId="0" borderId="0" xfId="0" applyFont="1" applyFill="1" applyBorder="1"/>
    <xf numFmtId="2" fontId="11" fillId="0" borderId="0" xfId="0" applyNumberFormat="1" applyFont="1" applyFill="1" applyBorder="1" applyAlignment="1">
      <alignment vertical="center"/>
    </xf>
    <xf numFmtId="2" fontId="11" fillId="0" borderId="0" xfId="0" applyNumberFormat="1" applyFont="1" applyBorder="1"/>
    <xf numFmtId="0" fontId="11" fillId="0" borderId="0" xfId="0" applyFont="1" applyBorder="1" applyAlignment="1">
      <alignment horizontal="left" vertical="top" indent="4"/>
    </xf>
    <xf numFmtId="0" fontId="11" fillId="0" borderId="0" xfId="0" applyFont="1" applyBorder="1" applyAlignment="1">
      <alignment horizontal="left" vertical="top" wrapText="1" indent="4"/>
    </xf>
    <xf numFmtId="0" fontId="11" fillId="0" borderId="0" xfId="0" applyFont="1" applyFill="1" applyBorder="1" applyAlignment="1">
      <alignment horizontal="left" vertical="top" indent="4"/>
    </xf>
    <xf numFmtId="0" fontId="11" fillId="0" borderId="0" xfId="0" applyFont="1" applyBorder="1" applyAlignment="1">
      <alignment horizontal="right" vertical="top" indent="4"/>
    </xf>
    <xf numFmtId="2" fontId="12" fillId="0" borderId="1" xfId="0" applyNumberFormat="1" applyFont="1" applyFill="1" applyBorder="1" applyAlignment="1" applyProtection="1">
      <alignment vertical="center"/>
      <protection locked="0"/>
    </xf>
    <xf numFmtId="20" fontId="12" fillId="0" borderId="3" xfId="0" applyNumberFormat="1" applyFont="1" applyFill="1" applyBorder="1" applyAlignment="1" applyProtection="1">
      <alignment vertical="center"/>
    </xf>
    <xf numFmtId="20" fontId="9" fillId="0" borderId="3" xfId="0" applyNumberFormat="1" applyFont="1" applyFill="1" applyBorder="1" applyAlignment="1" applyProtection="1">
      <alignment vertical="center"/>
    </xf>
    <xf numFmtId="2" fontId="9" fillId="0" borderId="3" xfId="0" applyNumberFormat="1" applyFont="1" applyFill="1" applyBorder="1" applyAlignment="1" applyProtection="1">
      <alignment vertical="center"/>
    </xf>
    <xf numFmtId="2" fontId="12" fillId="0" borderId="2" xfId="0" applyNumberFormat="1" applyFont="1" applyFill="1" applyBorder="1" applyAlignment="1" applyProtection="1">
      <alignment vertical="center"/>
    </xf>
    <xf numFmtId="20" fontId="9" fillId="0" borderId="2" xfId="0" applyNumberFormat="1" applyFont="1" applyFill="1" applyBorder="1" applyAlignment="1" applyProtection="1">
      <alignment vertical="center"/>
    </xf>
    <xf numFmtId="169" fontId="9" fillId="0" borderId="3" xfId="0" applyNumberFormat="1" applyFont="1" applyFill="1" applyBorder="1" applyAlignment="1"/>
    <xf numFmtId="169" fontId="9" fillId="0" borderId="3" xfId="0" applyNumberFormat="1" applyFont="1" applyBorder="1" applyAlignment="1"/>
    <xf numFmtId="0" fontId="13" fillId="0" borderId="0" xfId="0" applyFont="1" applyBorder="1" applyAlignment="1">
      <alignment horizontal="right" vertical="top" wrapText="1"/>
    </xf>
    <xf numFmtId="0" fontId="13" fillId="0" borderId="0" xfId="0" applyFont="1" applyBorder="1" applyAlignment="1">
      <alignment vertical="top" wrapText="1"/>
    </xf>
    <xf numFmtId="0" fontId="9" fillId="0" borderId="12" xfId="0" applyFont="1" applyBorder="1" applyAlignment="1">
      <alignment wrapText="1"/>
    </xf>
    <xf numFmtId="0" fontId="9" fillId="0" borderId="21" xfId="0" applyFont="1" applyBorder="1" applyAlignment="1">
      <alignment wrapText="1"/>
    </xf>
    <xf numFmtId="0" fontId="9" fillId="0" borderId="0" xfId="0" applyFont="1" applyBorder="1" applyAlignment="1">
      <alignment horizontal="left"/>
    </xf>
    <xf numFmtId="0" fontId="9" fillId="5" borderId="1" xfId="0" applyFont="1" applyFill="1" applyBorder="1" applyAlignment="1">
      <alignment horizontal="left" indent="1"/>
    </xf>
    <xf numFmtId="0" fontId="12" fillId="5" borderId="14" xfId="0" applyFont="1" applyFill="1" applyBorder="1" applyProtection="1"/>
    <xf numFmtId="0" fontId="12" fillId="5" borderId="1" xfId="0" applyFont="1" applyFill="1" applyBorder="1" applyProtection="1"/>
    <xf numFmtId="0" fontId="12" fillId="5" borderId="1" xfId="0" applyFont="1" applyFill="1" applyBorder="1"/>
    <xf numFmtId="2" fontId="12" fillId="5" borderId="1" xfId="0" applyNumberFormat="1" applyFont="1" applyFill="1" applyBorder="1" applyAlignment="1" applyProtection="1">
      <alignment horizontal="right"/>
    </xf>
    <xf numFmtId="2" fontId="12" fillId="5" borderId="19" xfId="0" applyNumberFormat="1" applyFont="1" applyFill="1" applyBorder="1" applyProtection="1"/>
    <xf numFmtId="2" fontId="12" fillId="0" borderId="0" xfId="0" applyNumberFormat="1" applyFont="1" applyFill="1" applyBorder="1" applyProtection="1"/>
    <xf numFmtId="166" fontId="11" fillId="0" borderId="3" xfId="0" applyNumberFormat="1" applyFont="1" applyFill="1" applyBorder="1" applyAlignment="1">
      <alignment horizontal="center" vertical="center"/>
    </xf>
    <xf numFmtId="2" fontId="12" fillId="0" borderId="2" xfId="0" applyNumberFormat="1" applyFont="1" applyFill="1" applyBorder="1" applyProtection="1"/>
    <xf numFmtId="20" fontId="9" fillId="5" borderId="1" xfId="0" applyNumberFormat="1" applyFont="1" applyFill="1" applyBorder="1" applyAlignment="1" applyProtection="1">
      <alignment vertical="center"/>
      <protection locked="0"/>
    </xf>
    <xf numFmtId="0" fontId="14" fillId="5" borderId="1" xfId="0" applyFont="1" applyFill="1" applyBorder="1" applyAlignment="1">
      <alignment horizontal="left"/>
    </xf>
    <xf numFmtId="0" fontId="13" fillId="5" borderId="1" xfId="0" applyFont="1" applyFill="1" applyBorder="1" applyAlignment="1">
      <alignment horizontal="right"/>
    </xf>
    <xf numFmtId="0" fontId="10" fillId="0" borderId="0" xfId="0" applyFont="1" applyAlignment="1">
      <alignment vertical="center"/>
    </xf>
    <xf numFmtId="164" fontId="16" fillId="0" borderId="3" xfId="0" applyNumberFormat="1" applyFont="1" applyFill="1" applyBorder="1" applyAlignment="1">
      <alignment horizontal="center" vertical="center"/>
    </xf>
    <xf numFmtId="0" fontId="16" fillId="0" borderId="0" xfId="0" applyFont="1" applyFill="1" applyBorder="1" applyAlignment="1">
      <alignment horizontal="right" vertical="center"/>
    </xf>
    <xf numFmtId="164" fontId="15" fillId="5" borderId="1" xfId="0" applyNumberFormat="1" applyFont="1" applyFill="1" applyBorder="1" applyAlignment="1">
      <alignment horizontal="center" vertical="center"/>
    </xf>
    <xf numFmtId="0" fontId="10" fillId="0" borderId="6" xfId="0" applyFont="1" applyBorder="1" applyAlignment="1">
      <alignment horizontal="right"/>
    </xf>
    <xf numFmtId="166" fontId="15" fillId="5" borderId="1" xfId="0" applyNumberFormat="1" applyFont="1" applyFill="1" applyBorder="1" applyAlignment="1">
      <alignment horizontal="center" vertical="center"/>
    </xf>
    <xf numFmtId="2" fontId="12" fillId="0" borderId="14" xfId="0" applyNumberFormat="1" applyFont="1" applyFill="1" applyBorder="1" applyAlignment="1" applyProtection="1">
      <alignment vertical="center"/>
    </xf>
    <xf numFmtId="2" fontId="12" fillId="0" borderId="1" xfId="0" applyNumberFormat="1" applyFont="1" applyFill="1" applyBorder="1" applyAlignment="1" applyProtection="1">
      <alignment vertical="center"/>
    </xf>
    <xf numFmtId="2" fontId="12" fillId="0" borderId="14" xfId="0" applyNumberFormat="1" applyFont="1" applyFill="1" applyBorder="1" applyAlignment="1" applyProtection="1">
      <alignment horizontal="right" vertical="center"/>
    </xf>
    <xf numFmtId="2" fontId="12" fillId="0" borderId="1" xfId="0" applyNumberFormat="1" applyFont="1" applyFill="1" applyBorder="1" applyAlignment="1" applyProtection="1">
      <alignment horizontal="right" vertical="center"/>
    </xf>
    <xf numFmtId="2" fontId="9" fillId="0" borderId="1" xfId="0" applyNumberFormat="1" applyFont="1" applyFill="1" applyBorder="1" applyAlignment="1" applyProtection="1">
      <alignment horizontal="right" vertical="center"/>
    </xf>
    <xf numFmtId="0" fontId="11" fillId="0" borderId="17" xfId="0" applyFont="1" applyBorder="1"/>
    <xf numFmtId="0" fontId="11" fillId="0" borderId="0" xfId="0" applyFont="1" applyBorder="1" applyAlignment="1">
      <alignment horizontal="center"/>
    </xf>
    <xf numFmtId="10" fontId="11" fillId="0" borderId="0" xfId="1" applyNumberFormat="1" applyFont="1" applyBorder="1"/>
    <xf numFmtId="49" fontId="18" fillId="0" borderId="8" xfId="0" applyNumberFormat="1" applyFont="1" applyFill="1" applyBorder="1" applyAlignment="1">
      <alignment horizontal="center"/>
    </xf>
    <xf numFmtId="1" fontId="18" fillId="0" borderId="7" xfId="0" applyNumberFormat="1" applyFont="1" applyFill="1" applyBorder="1" applyAlignment="1">
      <alignment horizontal="left" indent="1"/>
    </xf>
    <xf numFmtId="2" fontId="12" fillId="2" borderId="22" xfId="0" applyNumberFormat="1" applyFont="1" applyFill="1" applyBorder="1" applyAlignment="1" applyProtection="1">
      <alignment vertical="center"/>
      <protection locked="0"/>
    </xf>
    <xf numFmtId="2" fontId="12" fillId="5" borderId="23" xfId="0" applyNumberFormat="1" applyFont="1" applyFill="1" applyBorder="1" applyProtection="1"/>
    <xf numFmtId="165" fontId="1" fillId="0" borderId="24" xfId="0" applyNumberFormat="1" applyFont="1" applyFill="1" applyBorder="1" applyAlignment="1">
      <alignment horizontal="left"/>
    </xf>
    <xf numFmtId="0" fontId="19" fillId="0" borderId="24" xfId="3" applyFont="1" applyFill="1" applyBorder="1" applyAlignment="1">
      <alignment horizontal="center"/>
    </xf>
    <xf numFmtId="0" fontId="20" fillId="0" borderId="0" xfId="0" applyFont="1" applyBorder="1" applyAlignment="1">
      <alignment horizontal="left" vertical="top" wrapText="1" indent="3"/>
    </xf>
    <xf numFmtId="0" fontId="20" fillId="0" borderId="0" xfId="0" applyFont="1" applyBorder="1" applyAlignment="1">
      <alignment horizontal="left" vertical="top" wrapText="1" indent="1"/>
    </xf>
    <xf numFmtId="0" fontId="10" fillId="0" borderId="0" xfId="0" applyFont="1" applyAlignment="1">
      <alignment horizontal="left" indent="3"/>
    </xf>
    <xf numFmtId="0" fontId="10" fillId="0" borderId="0" xfId="0" applyFont="1" applyAlignment="1">
      <alignment horizontal="left" indent="1"/>
    </xf>
    <xf numFmtId="0" fontId="19" fillId="5" borderId="24" xfId="3" applyFont="1" applyFill="1" applyBorder="1" applyAlignment="1">
      <alignment horizontal="center"/>
    </xf>
    <xf numFmtId="165" fontId="1" fillId="5" borderId="24" xfId="0" applyNumberFormat="1" applyFont="1" applyFill="1" applyBorder="1" applyAlignment="1">
      <alignment horizontal="left"/>
    </xf>
    <xf numFmtId="0" fontId="5" fillId="4" borderId="24" xfId="0" applyFont="1" applyFill="1" applyBorder="1" applyAlignment="1">
      <alignment horizontal="center" vertical="center" wrapText="1"/>
    </xf>
    <xf numFmtId="1" fontId="5" fillId="4" borderId="24"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vertical="center"/>
    </xf>
    <xf numFmtId="0" fontId="1" fillId="0" borderId="0" xfId="0" applyFont="1" applyAlignment="1">
      <alignment horizontal="left"/>
    </xf>
    <xf numFmtId="0" fontId="1" fillId="0" borderId="0" xfId="0" applyFont="1" applyFill="1" applyBorder="1" applyAlignment="1">
      <alignment horizontal="left"/>
    </xf>
    <xf numFmtId="0" fontId="0" fillId="0" borderId="0" xfId="0" applyFill="1" applyBorder="1" applyAlignment="1">
      <alignment horizontal="left"/>
    </xf>
    <xf numFmtId="1" fontId="1" fillId="0" borderId="24" xfId="0" applyNumberFormat="1" applyFont="1" applyFill="1" applyBorder="1" applyAlignment="1">
      <alignment horizontal="center"/>
    </xf>
    <xf numFmtId="0" fontId="4" fillId="0" borderId="24" xfId="0" applyFont="1" applyFill="1" applyBorder="1" applyAlignment="1">
      <alignment horizontal="center"/>
    </xf>
    <xf numFmtId="1" fontId="1" fillId="5" borderId="24" xfId="0" applyNumberFormat="1" applyFont="1" applyFill="1" applyBorder="1" applyAlignment="1">
      <alignment horizontal="center"/>
    </xf>
    <xf numFmtId="0" fontId="4" fillId="5" borderId="24" xfId="0" applyFont="1" applyFill="1" applyBorder="1" applyAlignment="1">
      <alignment horizontal="center"/>
    </xf>
    <xf numFmtId="0" fontId="0" fillId="0" borderId="0" xfId="0" applyFill="1"/>
    <xf numFmtId="0" fontId="22" fillId="0" borderId="0" xfId="0" applyFont="1"/>
    <xf numFmtId="1" fontId="15" fillId="5" borderId="1" xfId="0" applyNumberFormat="1" applyFont="1" applyFill="1" applyBorder="1" applyAlignment="1">
      <alignment horizontal="center" vertical="center"/>
    </xf>
    <xf numFmtId="0" fontId="12" fillId="0" borderId="0" xfId="0" applyFont="1" applyBorder="1" applyAlignment="1">
      <alignment horizontal="center"/>
    </xf>
    <xf numFmtId="2" fontId="17" fillId="0" borderId="0" xfId="0" applyNumberFormat="1" applyFont="1" applyFill="1" applyBorder="1" applyAlignment="1">
      <alignment horizontal="center"/>
    </xf>
    <xf numFmtId="0" fontId="11" fillId="0" borderId="0" xfId="0" applyFont="1" applyBorder="1" applyAlignment="1">
      <alignment horizontal="center"/>
    </xf>
    <xf numFmtId="169" fontId="18" fillId="0" borderId="8" xfId="0" applyNumberFormat="1" applyFont="1" applyFill="1" applyBorder="1" applyAlignment="1">
      <alignment horizontal="right"/>
    </xf>
    <xf numFmtId="169" fontId="18" fillId="0" borderId="8" xfId="0" applyNumberFormat="1" applyFont="1" applyFill="1" applyBorder="1" applyAlignment="1">
      <alignment horizontal="left"/>
    </xf>
    <xf numFmtId="49" fontId="18" fillId="0" borderId="8" xfId="0" applyNumberFormat="1" applyFont="1" applyFill="1" applyBorder="1" applyAlignment="1" applyProtection="1">
      <alignment horizontal="left" indent="1"/>
      <protection locked="0"/>
    </xf>
    <xf numFmtId="0" fontId="18" fillId="0" borderId="8" xfId="0" applyFont="1" applyFill="1" applyBorder="1" applyAlignment="1" applyProtection="1">
      <alignment horizontal="left" indent="1"/>
      <protection locked="0"/>
    </xf>
    <xf numFmtId="0" fontId="18" fillId="0" borderId="7" xfId="0" applyFont="1" applyFill="1" applyBorder="1" applyAlignment="1" applyProtection="1">
      <alignment horizontal="left" indent="1"/>
      <protection locked="0"/>
    </xf>
    <xf numFmtId="49" fontId="18" fillId="0" borderId="8" xfId="0" applyNumberFormat="1" applyFont="1" applyFill="1" applyBorder="1" applyAlignment="1">
      <alignment horizontal="left"/>
    </xf>
    <xf numFmtId="0" fontId="18" fillId="0" borderId="8" xfId="0" applyFont="1" applyFill="1" applyBorder="1" applyAlignment="1">
      <alignment horizontal="left"/>
    </xf>
    <xf numFmtId="0" fontId="18" fillId="0" borderId="7" xfId="0" applyFont="1" applyFill="1" applyBorder="1" applyAlignment="1">
      <alignment horizontal="left"/>
    </xf>
    <xf numFmtId="0" fontId="18" fillId="0" borderId="6" xfId="0" applyFont="1" applyFill="1" applyBorder="1" applyAlignment="1">
      <alignment horizontal="right"/>
    </xf>
    <xf numFmtId="0" fontId="18" fillId="0" borderId="8" xfId="0" applyFont="1" applyFill="1" applyBorder="1" applyAlignment="1">
      <alignment horizontal="right"/>
    </xf>
    <xf numFmtId="0" fontId="9" fillId="0" borderId="4" xfId="0" applyFont="1" applyBorder="1" applyAlignment="1">
      <alignment horizontal="left"/>
    </xf>
    <xf numFmtId="0" fontId="10" fillId="0" borderId="4" xfId="0" applyFont="1" applyBorder="1" applyAlignment="1">
      <alignment horizontal="left" indent="1"/>
    </xf>
    <xf numFmtId="0" fontId="10" fillId="0" borderId="4" xfId="0" applyFont="1" applyBorder="1" applyAlignment="1" applyProtection="1">
      <alignment horizontal="left"/>
      <protection locked="0"/>
    </xf>
    <xf numFmtId="0" fontId="9" fillId="0" borderId="13" xfId="0" applyFont="1" applyBorder="1" applyAlignment="1">
      <alignment horizontal="center" vertical="center" textRotation="90"/>
    </xf>
    <xf numFmtId="0" fontId="9" fillId="0" borderId="13" xfId="0" applyFont="1" applyBorder="1" applyAlignment="1" applyProtection="1">
      <alignment horizontal="center" vertical="center" textRotation="90"/>
    </xf>
    <xf numFmtId="0" fontId="21" fillId="0" borderId="0" xfId="0" applyFont="1" applyBorder="1" applyAlignment="1">
      <alignment horizontal="left" vertical="top" wrapText="1"/>
    </xf>
    <xf numFmtId="0" fontId="9" fillId="0" borderId="6" xfId="0" applyFont="1" applyBorder="1" applyAlignment="1">
      <alignment horizontal="center"/>
    </xf>
    <xf numFmtId="0" fontId="9" fillId="0" borderId="8" xfId="0" applyFont="1" applyBorder="1" applyAlignment="1">
      <alignment horizontal="center"/>
    </xf>
    <xf numFmtId="0" fontId="9" fillId="0" borderId="3" xfId="0" applyFont="1" applyBorder="1" applyAlignment="1">
      <alignment horizontal="left" wrapText="1"/>
    </xf>
    <xf numFmtId="0" fontId="9" fillId="0" borderId="0" xfId="0" applyFont="1" applyBorder="1" applyAlignment="1">
      <alignment horizontal="left" wrapText="1"/>
    </xf>
    <xf numFmtId="0" fontId="9" fillId="0" borderId="4" xfId="0" applyFont="1" applyBorder="1" applyAlignment="1" applyProtection="1">
      <alignment horizontal="left"/>
      <protection locked="0"/>
    </xf>
    <xf numFmtId="0" fontId="9" fillId="0" borderId="4" xfId="0" applyFont="1" applyFill="1" applyBorder="1" applyAlignment="1" applyProtection="1">
      <alignment horizontal="left"/>
      <protection locked="0"/>
    </xf>
    <xf numFmtId="0" fontId="9" fillId="0" borderId="0" xfId="0" applyFont="1" applyAlignment="1">
      <alignment horizontal="right"/>
    </xf>
  </cellXfs>
  <cellStyles count="4">
    <cellStyle name="Hyperlink" xfId="3" builtinId="8"/>
    <cellStyle name="Normal" xfId="0" builtinId="0"/>
    <cellStyle name="Normal 2" xfId="2"/>
    <cellStyle name="Percent" xfId="1" builtinId="5"/>
  </cellStyles>
  <dxfs count="6">
    <dxf>
      <fill>
        <patternFill>
          <bgColor theme="4"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9" defaultPivotStyle="PivotStyleLight16"/>
  <colors>
    <mruColors>
      <color rgb="FFC9D8ED"/>
      <color rgb="FFCDE9D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Custom 30">
      <a:dk1>
        <a:srgbClr val="323232"/>
      </a:dk1>
      <a:lt1>
        <a:srgbClr val="FFFFFF"/>
      </a:lt1>
      <a:dk2>
        <a:srgbClr val="323232"/>
      </a:dk2>
      <a:lt2>
        <a:srgbClr val="FFFFFF"/>
      </a:lt2>
      <a:accent1>
        <a:srgbClr val="944A94"/>
      </a:accent1>
      <a:accent2>
        <a:srgbClr val="7048AA"/>
      </a:accent2>
      <a:accent3>
        <a:srgbClr val="5160BD"/>
      </a:accent3>
      <a:accent4>
        <a:srgbClr val="2F7BA5"/>
      </a:accent4>
      <a:accent5>
        <a:srgbClr val="2B979F"/>
      </a:accent5>
      <a:accent6>
        <a:srgbClr val="30806B"/>
      </a:accent6>
      <a:hlink>
        <a:srgbClr val="023160"/>
      </a:hlink>
      <a:folHlink>
        <a:srgbClr val="4A273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S67"/>
  <sheetViews>
    <sheetView showGridLines="0" zoomScale="90" zoomScaleNormal="90" workbookViewId="0">
      <selection activeCell="K16" sqref="K16"/>
    </sheetView>
  </sheetViews>
  <sheetFormatPr defaultColWidth="8.88671875" defaultRowHeight="18.600000000000001" customHeight="1" x14ac:dyDescent="0.3"/>
  <cols>
    <col min="1" max="1" width="10.109375" style="5" customWidth="1"/>
    <col min="2" max="2" width="30.44140625" style="2" bestFit="1" customWidth="1"/>
    <col min="3" max="3" width="30" style="2" bestFit="1" customWidth="1"/>
    <col min="4" max="4" width="30.33203125" style="2" bestFit="1" customWidth="1"/>
    <col min="5" max="5" width="15.44140625" style="4" customWidth="1"/>
    <col min="6" max="6" width="13.88671875" style="2" customWidth="1"/>
    <col min="7" max="7" width="32.109375" style="139" bestFit="1" customWidth="1"/>
    <col min="8" max="16384" width="8.88671875" style="2"/>
  </cols>
  <sheetData>
    <row r="1" spans="1:19" ht="42" customHeight="1" x14ac:dyDescent="0.3"/>
    <row r="2" spans="1:19" s="6" customFormat="1" ht="30" customHeight="1" x14ac:dyDescent="0.3">
      <c r="A2" s="135" t="s">
        <v>27</v>
      </c>
      <c r="B2" s="135" t="s">
        <v>23</v>
      </c>
      <c r="C2" s="135" t="s">
        <v>24</v>
      </c>
      <c r="D2" s="135" t="s">
        <v>26</v>
      </c>
      <c r="E2" s="136" t="s">
        <v>46</v>
      </c>
      <c r="F2" s="135" t="s">
        <v>47</v>
      </c>
      <c r="G2" s="135" t="s">
        <v>25</v>
      </c>
      <c r="H2" s="137"/>
      <c r="I2" s="137"/>
      <c r="J2" s="138"/>
      <c r="K2" s="138"/>
      <c r="L2" s="138"/>
      <c r="M2" s="138"/>
      <c r="N2" s="138"/>
      <c r="R2" s="9"/>
      <c r="S2" s="9"/>
    </row>
    <row r="3" spans="1:19" ht="18.600000000000001" customHeight="1" x14ac:dyDescent="0.3">
      <c r="A3" s="128">
        <v>1</v>
      </c>
      <c r="B3" s="127">
        <v>44556</v>
      </c>
      <c r="C3" s="127">
        <v>44571</v>
      </c>
      <c r="D3" s="127">
        <f>WORKDAY(C3,1,)</f>
        <v>44572</v>
      </c>
      <c r="E3" s="142">
        <f>NETWORKDAYS(B3,C3)</f>
        <v>11</v>
      </c>
      <c r="F3" s="143">
        <f>E3*8</f>
        <v>88</v>
      </c>
      <c r="G3" s="127">
        <f>WORKDAY(C3,4,)</f>
        <v>44575</v>
      </c>
      <c r="H3" s="12"/>
      <c r="I3" s="12"/>
      <c r="J3"/>
      <c r="K3"/>
      <c r="L3"/>
      <c r="M3"/>
      <c r="N3"/>
    </row>
    <row r="4" spans="1:19" ht="18.600000000000001" customHeight="1" x14ac:dyDescent="0.3">
      <c r="A4" s="133">
        <v>2</v>
      </c>
      <c r="B4" s="134">
        <f>C3+1</f>
        <v>44572</v>
      </c>
      <c r="C4" s="134">
        <f>B4+14</f>
        <v>44586</v>
      </c>
      <c r="D4" s="134">
        <f t="shared" ref="D4:D26" si="0">WORKDAY(C4,1,)</f>
        <v>44587</v>
      </c>
      <c r="E4" s="144">
        <f t="shared" ref="E4:E26" si="1">NETWORKDAYS(B4,C4)</f>
        <v>11</v>
      </c>
      <c r="F4" s="145">
        <f t="shared" ref="F4:F26" si="2">E4*8</f>
        <v>88</v>
      </c>
      <c r="G4" s="134">
        <f>WORKDAY(C4,3,)</f>
        <v>44589</v>
      </c>
      <c r="H4" s="12"/>
      <c r="I4" s="12"/>
      <c r="J4"/>
      <c r="K4"/>
      <c r="L4"/>
      <c r="M4"/>
      <c r="N4"/>
    </row>
    <row r="5" spans="1:19" ht="18.600000000000001" customHeight="1" x14ac:dyDescent="0.3">
      <c r="A5" s="128">
        <v>3</v>
      </c>
      <c r="B5" s="127">
        <f t="shared" ref="B5:B26" si="3">C4+1</f>
        <v>44587</v>
      </c>
      <c r="C5" s="127">
        <f>B5+15</f>
        <v>44602</v>
      </c>
      <c r="D5" s="127">
        <f t="shared" si="0"/>
        <v>44603</v>
      </c>
      <c r="E5" s="142">
        <f t="shared" si="1"/>
        <v>12</v>
      </c>
      <c r="F5" s="143">
        <f t="shared" si="2"/>
        <v>96</v>
      </c>
      <c r="G5" s="127">
        <f>WORKDAY(C5,1,)</f>
        <v>44603</v>
      </c>
      <c r="H5" s="12"/>
      <c r="I5" s="12"/>
      <c r="J5"/>
      <c r="K5"/>
      <c r="L5"/>
      <c r="M5"/>
      <c r="N5"/>
    </row>
    <row r="6" spans="1:19" ht="18.600000000000001" customHeight="1" x14ac:dyDescent="0.3">
      <c r="A6" s="133">
        <v>4</v>
      </c>
      <c r="B6" s="134">
        <f t="shared" si="3"/>
        <v>44603</v>
      </c>
      <c r="C6" s="134">
        <f t="shared" ref="C6:C26" si="4">B6+14</f>
        <v>44617</v>
      </c>
      <c r="D6" s="134">
        <f t="shared" si="0"/>
        <v>44620</v>
      </c>
      <c r="E6" s="144">
        <f t="shared" si="1"/>
        <v>11</v>
      </c>
      <c r="F6" s="145">
        <f t="shared" si="2"/>
        <v>88</v>
      </c>
      <c r="G6" s="134">
        <f t="shared" ref="G6" si="5">WORKDAY(C6,1,)</f>
        <v>44620</v>
      </c>
      <c r="H6" s="12"/>
      <c r="I6" s="12"/>
      <c r="J6"/>
      <c r="K6"/>
      <c r="L6"/>
      <c r="M6"/>
      <c r="N6"/>
    </row>
    <row r="7" spans="1:19" s="3" customFormat="1" ht="18.600000000000001" customHeight="1" x14ac:dyDescent="0.3">
      <c r="A7" s="128">
        <v>5</v>
      </c>
      <c r="B7" s="127">
        <f t="shared" si="3"/>
        <v>44618</v>
      </c>
      <c r="C7" s="127">
        <f>B7+12</f>
        <v>44630</v>
      </c>
      <c r="D7" s="127">
        <f t="shared" si="0"/>
        <v>44631</v>
      </c>
      <c r="E7" s="142">
        <f t="shared" si="1"/>
        <v>9</v>
      </c>
      <c r="F7" s="143">
        <f t="shared" si="2"/>
        <v>72</v>
      </c>
      <c r="G7" s="127">
        <f>WORKDAY(C7,3,)</f>
        <v>44635</v>
      </c>
      <c r="H7" s="12"/>
      <c r="I7" s="12"/>
      <c r="J7"/>
      <c r="K7"/>
      <c r="L7"/>
      <c r="M7"/>
      <c r="N7"/>
    </row>
    <row r="8" spans="1:19" s="3" customFormat="1" ht="18.600000000000001" customHeight="1" x14ac:dyDescent="0.3">
      <c r="A8" s="133">
        <v>6</v>
      </c>
      <c r="B8" s="134">
        <f t="shared" si="3"/>
        <v>44631</v>
      </c>
      <c r="C8" s="134">
        <f>B8+14</f>
        <v>44645</v>
      </c>
      <c r="D8" s="134">
        <f t="shared" si="0"/>
        <v>44648</v>
      </c>
      <c r="E8" s="144">
        <f t="shared" si="1"/>
        <v>11</v>
      </c>
      <c r="F8" s="145">
        <f t="shared" si="2"/>
        <v>88</v>
      </c>
      <c r="G8" s="134">
        <f>WORKDAY(C8,3,)</f>
        <v>44650</v>
      </c>
      <c r="H8" s="12"/>
      <c r="I8" s="12"/>
      <c r="J8"/>
      <c r="K8"/>
      <c r="L8"/>
      <c r="M8"/>
      <c r="N8"/>
    </row>
    <row r="9" spans="1:19" s="3" customFormat="1" ht="18.600000000000001" customHeight="1" x14ac:dyDescent="0.3">
      <c r="A9" s="128">
        <v>7</v>
      </c>
      <c r="B9" s="127">
        <f t="shared" si="3"/>
        <v>44646</v>
      </c>
      <c r="C9" s="127">
        <f>B9+15</f>
        <v>44661</v>
      </c>
      <c r="D9" s="127">
        <f t="shared" si="0"/>
        <v>44662</v>
      </c>
      <c r="E9" s="142">
        <f t="shared" si="1"/>
        <v>10</v>
      </c>
      <c r="F9" s="143">
        <f t="shared" si="2"/>
        <v>80</v>
      </c>
      <c r="G9" s="127">
        <f>WORKDAY(C9,5,)</f>
        <v>44666</v>
      </c>
      <c r="H9" s="12"/>
      <c r="I9" s="12"/>
      <c r="J9"/>
      <c r="K9"/>
      <c r="L9"/>
      <c r="M9"/>
      <c r="N9"/>
    </row>
    <row r="10" spans="1:19" s="3" customFormat="1" ht="18.600000000000001" customHeight="1" x14ac:dyDescent="0.3">
      <c r="A10" s="133">
        <v>8</v>
      </c>
      <c r="B10" s="134">
        <f t="shared" si="3"/>
        <v>44662</v>
      </c>
      <c r="C10" s="134">
        <f t="shared" si="4"/>
        <v>44676</v>
      </c>
      <c r="D10" s="134">
        <f t="shared" si="0"/>
        <v>44677</v>
      </c>
      <c r="E10" s="144">
        <f t="shared" si="1"/>
        <v>11</v>
      </c>
      <c r="F10" s="145">
        <f t="shared" si="2"/>
        <v>88</v>
      </c>
      <c r="G10" s="134">
        <f>WORKDAY(C10,4,)</f>
        <v>44680</v>
      </c>
      <c r="H10" s="12"/>
      <c r="I10" s="12"/>
      <c r="J10"/>
      <c r="K10"/>
      <c r="L10"/>
      <c r="M10"/>
      <c r="N10"/>
    </row>
    <row r="11" spans="1:19" s="3" customFormat="1" ht="18.600000000000001" customHeight="1" x14ac:dyDescent="0.3">
      <c r="A11" s="128">
        <v>9</v>
      </c>
      <c r="B11" s="127">
        <f t="shared" si="3"/>
        <v>44677</v>
      </c>
      <c r="C11" s="127">
        <f t="shared" si="4"/>
        <v>44691</v>
      </c>
      <c r="D11" s="127">
        <f t="shared" si="0"/>
        <v>44692</v>
      </c>
      <c r="E11" s="142">
        <f t="shared" si="1"/>
        <v>11</v>
      </c>
      <c r="F11" s="143">
        <f t="shared" si="2"/>
        <v>88</v>
      </c>
      <c r="G11" s="127">
        <f t="shared" ref="G11:G13" si="6">WORKDAY(C11,3,)</f>
        <v>44694</v>
      </c>
      <c r="H11" s="12"/>
      <c r="I11" s="12"/>
      <c r="J11"/>
      <c r="K11"/>
      <c r="L11"/>
      <c r="M11"/>
      <c r="N11"/>
    </row>
    <row r="12" spans="1:19" s="3" customFormat="1" ht="18.600000000000001" customHeight="1" x14ac:dyDescent="0.3">
      <c r="A12" s="133">
        <v>10</v>
      </c>
      <c r="B12" s="134">
        <f t="shared" si="3"/>
        <v>44692</v>
      </c>
      <c r="C12" s="134">
        <f t="shared" si="4"/>
        <v>44706</v>
      </c>
      <c r="D12" s="134">
        <f t="shared" si="0"/>
        <v>44707</v>
      </c>
      <c r="E12" s="144">
        <f t="shared" si="1"/>
        <v>11</v>
      </c>
      <c r="F12" s="145">
        <f t="shared" si="2"/>
        <v>88</v>
      </c>
      <c r="G12" s="134">
        <f>WORKDAY(C12,2,)</f>
        <v>44708</v>
      </c>
      <c r="H12" s="12"/>
      <c r="I12" s="12"/>
      <c r="J12"/>
      <c r="K12"/>
      <c r="L12"/>
      <c r="M12"/>
      <c r="N12"/>
    </row>
    <row r="13" spans="1:19" s="3" customFormat="1" ht="18.600000000000001" customHeight="1" x14ac:dyDescent="0.3">
      <c r="A13" s="128">
        <v>11</v>
      </c>
      <c r="B13" s="127">
        <f t="shared" si="3"/>
        <v>44707</v>
      </c>
      <c r="C13" s="127">
        <f>B13+15</f>
        <v>44722</v>
      </c>
      <c r="D13" s="127">
        <f t="shared" si="0"/>
        <v>44725</v>
      </c>
      <c r="E13" s="142">
        <f t="shared" si="1"/>
        <v>12</v>
      </c>
      <c r="F13" s="143">
        <f t="shared" si="2"/>
        <v>96</v>
      </c>
      <c r="G13" s="127">
        <f t="shared" si="6"/>
        <v>44727</v>
      </c>
      <c r="H13" s="12"/>
      <c r="I13" s="12"/>
      <c r="J13"/>
      <c r="K13"/>
      <c r="L13"/>
      <c r="M13"/>
      <c r="N13"/>
    </row>
    <row r="14" spans="1:19" s="3" customFormat="1" ht="18.600000000000001" customHeight="1" x14ac:dyDescent="0.3">
      <c r="A14" s="133">
        <v>12</v>
      </c>
      <c r="B14" s="134">
        <f t="shared" si="3"/>
        <v>44723</v>
      </c>
      <c r="C14" s="134">
        <f t="shared" si="4"/>
        <v>44737</v>
      </c>
      <c r="D14" s="134">
        <f t="shared" si="0"/>
        <v>44739</v>
      </c>
      <c r="E14" s="144">
        <f t="shared" si="1"/>
        <v>10</v>
      </c>
      <c r="F14" s="145">
        <f t="shared" si="2"/>
        <v>80</v>
      </c>
      <c r="G14" s="134">
        <f>WORKDAY(C14,4,)</f>
        <v>44742</v>
      </c>
      <c r="H14" s="12"/>
      <c r="I14" s="12"/>
      <c r="J14"/>
      <c r="K14"/>
      <c r="L14"/>
      <c r="M14"/>
      <c r="N14"/>
    </row>
    <row r="15" spans="1:19" ht="18.600000000000001" customHeight="1" x14ac:dyDescent="0.3">
      <c r="A15" s="128">
        <v>13</v>
      </c>
      <c r="B15" s="127">
        <f t="shared" si="3"/>
        <v>44738</v>
      </c>
      <c r="C15" s="127">
        <f t="shared" si="4"/>
        <v>44752</v>
      </c>
      <c r="D15" s="127">
        <f t="shared" si="0"/>
        <v>44753</v>
      </c>
      <c r="E15" s="142">
        <f t="shared" si="1"/>
        <v>10</v>
      </c>
      <c r="F15" s="143">
        <f t="shared" si="2"/>
        <v>80</v>
      </c>
      <c r="G15" s="127">
        <f>WORKDAY(C15,5,)</f>
        <v>44757</v>
      </c>
      <c r="H15" s="12"/>
      <c r="I15" s="12"/>
      <c r="J15"/>
      <c r="K15"/>
      <c r="L15"/>
      <c r="M15"/>
      <c r="N15"/>
    </row>
    <row r="16" spans="1:19" ht="18.600000000000001" customHeight="1" x14ac:dyDescent="0.3">
      <c r="A16" s="133">
        <v>14</v>
      </c>
      <c r="B16" s="134">
        <f t="shared" si="3"/>
        <v>44753</v>
      </c>
      <c r="C16" s="134">
        <f t="shared" si="4"/>
        <v>44767</v>
      </c>
      <c r="D16" s="134">
        <f t="shared" si="0"/>
        <v>44768</v>
      </c>
      <c r="E16" s="144">
        <f t="shared" si="1"/>
        <v>11</v>
      </c>
      <c r="F16" s="145">
        <f t="shared" si="2"/>
        <v>88</v>
      </c>
      <c r="G16" s="134">
        <f>WORKDAY(C16,4,)</f>
        <v>44771</v>
      </c>
      <c r="H16" s="12"/>
      <c r="I16" s="12"/>
      <c r="J16" s="146"/>
      <c r="K16"/>
      <c r="L16"/>
      <c r="M16"/>
      <c r="N16"/>
    </row>
    <row r="17" spans="1:17" ht="18.600000000000001" customHeight="1" x14ac:dyDescent="0.3">
      <c r="A17" s="128">
        <v>15</v>
      </c>
      <c r="B17" s="127">
        <v>44768</v>
      </c>
      <c r="C17" s="127">
        <f>C15+31</f>
        <v>44783</v>
      </c>
      <c r="D17" s="127">
        <f t="shared" si="0"/>
        <v>44784</v>
      </c>
      <c r="E17" s="142">
        <v>12</v>
      </c>
      <c r="F17" s="143">
        <v>96</v>
      </c>
      <c r="G17" s="127">
        <f>WORKDAY(C17,3,)</f>
        <v>44788</v>
      </c>
      <c r="H17" s="12"/>
      <c r="I17" s="12"/>
      <c r="J17" s="10"/>
      <c r="K17" s="10"/>
      <c r="L17" s="10"/>
      <c r="M17" s="10"/>
      <c r="N17" s="10"/>
    </row>
    <row r="18" spans="1:17" ht="18.600000000000001" customHeight="1" x14ac:dyDescent="0.3">
      <c r="A18" s="133">
        <v>16</v>
      </c>
      <c r="B18" s="134">
        <f t="shared" si="3"/>
        <v>44784</v>
      </c>
      <c r="C18" s="134">
        <f t="shared" si="4"/>
        <v>44798</v>
      </c>
      <c r="D18" s="134">
        <f t="shared" si="0"/>
        <v>44799</v>
      </c>
      <c r="E18" s="144">
        <f t="shared" si="1"/>
        <v>11</v>
      </c>
      <c r="F18" s="145">
        <f t="shared" si="2"/>
        <v>88</v>
      </c>
      <c r="G18" s="134">
        <f>WORKDAY(C18,3,)</f>
        <v>44803</v>
      </c>
      <c r="H18" s="12"/>
      <c r="I18" s="12"/>
      <c r="J18"/>
      <c r="K18"/>
      <c r="L18"/>
      <c r="M18"/>
      <c r="N18"/>
    </row>
    <row r="19" spans="1:17" ht="18.600000000000001" customHeight="1" x14ac:dyDescent="0.3">
      <c r="A19" s="128">
        <v>17</v>
      </c>
      <c r="B19" s="127">
        <f t="shared" si="3"/>
        <v>44799</v>
      </c>
      <c r="C19" s="127">
        <f>B19+15</f>
        <v>44814</v>
      </c>
      <c r="D19" s="127">
        <f t="shared" si="0"/>
        <v>44816</v>
      </c>
      <c r="E19" s="142">
        <f t="shared" si="1"/>
        <v>11</v>
      </c>
      <c r="F19" s="143">
        <f t="shared" si="2"/>
        <v>88</v>
      </c>
      <c r="G19" s="127">
        <f>WORKDAY(C19,4,)</f>
        <v>44819</v>
      </c>
      <c r="H19" s="12"/>
      <c r="I19" s="12"/>
      <c r="J19"/>
      <c r="K19"/>
      <c r="L19"/>
      <c r="M19"/>
      <c r="N19"/>
    </row>
    <row r="20" spans="1:17" ht="18.600000000000001" customHeight="1" x14ac:dyDescent="0.3">
      <c r="A20" s="133">
        <v>18</v>
      </c>
      <c r="B20" s="134">
        <f t="shared" si="3"/>
        <v>44815</v>
      </c>
      <c r="C20" s="134">
        <f t="shared" si="4"/>
        <v>44829</v>
      </c>
      <c r="D20" s="134">
        <f t="shared" si="0"/>
        <v>44830</v>
      </c>
      <c r="E20" s="144">
        <f t="shared" si="1"/>
        <v>10</v>
      </c>
      <c r="F20" s="145">
        <f t="shared" si="2"/>
        <v>80</v>
      </c>
      <c r="G20" s="134">
        <f>WORKDAY(C20,5,)</f>
        <v>44834</v>
      </c>
      <c r="H20" s="12"/>
      <c r="I20" s="12"/>
      <c r="J20"/>
      <c r="K20"/>
      <c r="L20"/>
      <c r="M20"/>
      <c r="N20"/>
    </row>
    <row r="21" spans="1:17" ht="18.600000000000001" customHeight="1" x14ac:dyDescent="0.3">
      <c r="A21" s="128">
        <v>19</v>
      </c>
      <c r="B21" s="127">
        <f t="shared" si="3"/>
        <v>44830</v>
      </c>
      <c r="C21" s="127">
        <f t="shared" si="4"/>
        <v>44844</v>
      </c>
      <c r="D21" s="127">
        <f t="shared" si="0"/>
        <v>44845</v>
      </c>
      <c r="E21" s="142">
        <f t="shared" si="1"/>
        <v>11</v>
      </c>
      <c r="F21" s="143">
        <f t="shared" si="2"/>
        <v>88</v>
      </c>
      <c r="G21" s="127">
        <f>WORKDAY(C21,4,)</f>
        <v>44848</v>
      </c>
      <c r="H21" s="12"/>
      <c r="I21" s="12"/>
      <c r="J21"/>
      <c r="K21"/>
      <c r="L21"/>
      <c r="M21"/>
      <c r="N21"/>
      <c r="O21"/>
      <c r="P21"/>
      <c r="Q21"/>
    </row>
    <row r="22" spans="1:17" ht="18.600000000000001" customHeight="1" x14ac:dyDescent="0.3">
      <c r="A22" s="133">
        <v>20</v>
      </c>
      <c r="B22" s="127">
        <v>44845</v>
      </c>
      <c r="C22" s="134">
        <f>C20+30</f>
        <v>44859</v>
      </c>
      <c r="D22" s="134">
        <f t="shared" si="0"/>
        <v>44860</v>
      </c>
      <c r="E22" s="144">
        <v>11</v>
      </c>
      <c r="F22" s="145">
        <v>88</v>
      </c>
      <c r="G22" s="134">
        <f>WORKDAY(C22,3,)</f>
        <v>44862</v>
      </c>
      <c r="H22" s="12"/>
      <c r="I22" s="12"/>
      <c r="J22" s="11"/>
      <c r="K22" s="11"/>
      <c r="L22" s="11"/>
      <c r="M22" s="11"/>
      <c r="N22"/>
      <c r="O22"/>
      <c r="P22"/>
      <c r="Q22"/>
    </row>
    <row r="23" spans="1:17" ht="18.600000000000001" customHeight="1" x14ac:dyDescent="0.3">
      <c r="A23" s="128">
        <v>21</v>
      </c>
      <c r="B23" s="127">
        <f>C22+1</f>
        <v>44860</v>
      </c>
      <c r="C23" s="127">
        <f>B23+15</f>
        <v>44875</v>
      </c>
      <c r="D23" s="127">
        <f t="shared" si="0"/>
        <v>44876</v>
      </c>
      <c r="E23" s="142">
        <f t="shared" si="1"/>
        <v>12</v>
      </c>
      <c r="F23" s="143">
        <f t="shared" si="2"/>
        <v>96</v>
      </c>
      <c r="G23" s="127">
        <f>WORKDAY(C23,3,)</f>
        <v>44880</v>
      </c>
      <c r="H23" s="12"/>
      <c r="I23" s="12"/>
      <c r="J23"/>
      <c r="K23"/>
      <c r="L23"/>
      <c r="M23"/>
      <c r="N23"/>
      <c r="O23"/>
      <c r="P23"/>
      <c r="Q23"/>
    </row>
    <row r="24" spans="1:17" ht="18.600000000000001" customHeight="1" x14ac:dyDescent="0.3">
      <c r="A24" s="133">
        <v>22</v>
      </c>
      <c r="B24" s="134">
        <f t="shared" si="3"/>
        <v>44876</v>
      </c>
      <c r="C24" s="134">
        <f t="shared" si="4"/>
        <v>44890</v>
      </c>
      <c r="D24" s="134">
        <f t="shared" si="0"/>
        <v>44893</v>
      </c>
      <c r="E24" s="144">
        <f t="shared" si="1"/>
        <v>11</v>
      </c>
      <c r="F24" s="145">
        <f t="shared" si="2"/>
        <v>88</v>
      </c>
      <c r="G24" s="134">
        <f>WORKDAY(C24,3,)</f>
        <v>44895</v>
      </c>
      <c r="H24" s="12"/>
      <c r="I24" s="12"/>
      <c r="J24"/>
      <c r="K24"/>
      <c r="L24"/>
      <c r="M24"/>
      <c r="N24"/>
    </row>
    <row r="25" spans="1:17" ht="18.600000000000001" customHeight="1" x14ac:dyDescent="0.3">
      <c r="A25" s="128">
        <v>23</v>
      </c>
      <c r="B25" s="127">
        <f t="shared" si="3"/>
        <v>44891</v>
      </c>
      <c r="C25" s="127">
        <f t="shared" si="4"/>
        <v>44905</v>
      </c>
      <c r="D25" s="127">
        <f t="shared" si="0"/>
        <v>44907</v>
      </c>
      <c r="E25" s="142">
        <f t="shared" si="1"/>
        <v>10</v>
      </c>
      <c r="F25" s="143">
        <f t="shared" si="2"/>
        <v>80</v>
      </c>
      <c r="G25" s="127">
        <f>WORKDAY(C25,4,)</f>
        <v>44910</v>
      </c>
      <c r="H25" s="12"/>
      <c r="I25" s="12"/>
      <c r="J25"/>
      <c r="K25"/>
      <c r="L25"/>
      <c r="M25"/>
      <c r="N25"/>
    </row>
    <row r="26" spans="1:17" ht="18.600000000000001" customHeight="1" x14ac:dyDescent="0.3">
      <c r="A26" s="133">
        <v>24</v>
      </c>
      <c r="B26" s="134">
        <f t="shared" si="3"/>
        <v>44906</v>
      </c>
      <c r="C26" s="134">
        <f t="shared" si="4"/>
        <v>44920</v>
      </c>
      <c r="D26" s="134">
        <f t="shared" si="0"/>
        <v>44921</v>
      </c>
      <c r="E26" s="144">
        <f t="shared" si="1"/>
        <v>10</v>
      </c>
      <c r="F26" s="145">
        <f t="shared" si="2"/>
        <v>80</v>
      </c>
      <c r="G26" s="134">
        <f>WORKDAY(C26,5,)</f>
        <v>44925</v>
      </c>
      <c r="H26" s="12"/>
      <c r="I26" s="12"/>
      <c r="J26"/>
      <c r="K26"/>
      <c r="L26"/>
      <c r="M26"/>
      <c r="N26"/>
    </row>
    <row r="27" spans="1:17" ht="18.600000000000001" customHeight="1" x14ac:dyDescent="0.3">
      <c r="A27" s="14"/>
      <c r="B27" s="15"/>
      <c r="C27" s="15"/>
      <c r="D27" s="15"/>
      <c r="E27" s="13"/>
      <c r="F27" s="15"/>
      <c r="G27" s="140"/>
      <c r="H27" s="12"/>
      <c r="I27" s="12"/>
      <c r="J27"/>
      <c r="K27"/>
      <c r="L27"/>
      <c r="M27"/>
      <c r="N27"/>
    </row>
    <row r="28" spans="1:17" ht="18.600000000000001" customHeight="1" x14ac:dyDescent="0.3">
      <c r="A28" s="12"/>
      <c r="B28" s="12"/>
      <c r="C28" s="12"/>
      <c r="D28" s="12"/>
      <c r="E28" s="12"/>
      <c r="F28" s="12"/>
      <c r="G28" s="141"/>
      <c r="H28" s="12"/>
      <c r="I28" s="12"/>
      <c r="J28"/>
      <c r="K28"/>
      <c r="L28"/>
      <c r="M28"/>
      <c r="N28"/>
    </row>
    <row r="29" spans="1:17" ht="18.600000000000001" customHeight="1" x14ac:dyDescent="0.3">
      <c r="A29"/>
      <c r="B29"/>
      <c r="C29"/>
      <c r="D29"/>
      <c r="E29"/>
      <c r="F29"/>
      <c r="G29" s="1"/>
      <c r="H29"/>
      <c r="I29"/>
      <c r="J29"/>
      <c r="K29"/>
      <c r="L29"/>
      <c r="M29"/>
      <c r="N29"/>
    </row>
    <row r="30" spans="1:17" ht="18.600000000000001" customHeight="1" x14ac:dyDescent="0.3">
      <c r="A30"/>
      <c r="B30"/>
      <c r="C30"/>
      <c r="D30"/>
      <c r="E30"/>
      <c r="F30"/>
      <c r="G30" s="1"/>
      <c r="H30"/>
      <c r="I30"/>
      <c r="J30"/>
      <c r="K30"/>
      <c r="L30"/>
      <c r="M30"/>
      <c r="N30"/>
    </row>
    <row r="31" spans="1:17" ht="18.600000000000001" customHeight="1" x14ac:dyDescent="0.3">
      <c r="A31"/>
      <c r="B31"/>
      <c r="C31"/>
      <c r="D31"/>
      <c r="E31"/>
      <c r="F31"/>
      <c r="G31" s="1"/>
      <c r="H31"/>
      <c r="I31"/>
      <c r="J31"/>
      <c r="K31"/>
      <c r="L31"/>
      <c r="M31"/>
      <c r="N31"/>
    </row>
    <row r="32" spans="1:17" ht="18.600000000000001" customHeight="1" x14ac:dyDescent="0.3">
      <c r="A32"/>
      <c r="B32"/>
      <c r="C32" s="8"/>
      <c r="D32"/>
      <c r="E32" s="8"/>
      <c r="F32"/>
      <c r="G32" s="1"/>
      <c r="H32"/>
      <c r="I32" s="8"/>
      <c r="J32"/>
      <c r="K32"/>
      <c r="L32"/>
      <c r="M32"/>
      <c r="N32"/>
    </row>
    <row r="33" spans="1:14" ht="18.600000000000001" customHeight="1" x14ac:dyDescent="0.3">
      <c r="A33"/>
      <c r="B33"/>
      <c r="C33" s="8"/>
      <c r="D33"/>
      <c r="E33" s="8"/>
      <c r="F33"/>
      <c r="G33" s="1"/>
      <c r="H33"/>
      <c r="I33" s="8"/>
      <c r="J33"/>
      <c r="K33"/>
      <c r="L33"/>
      <c r="M33"/>
      <c r="N33"/>
    </row>
    <row r="34" spans="1:14" ht="18.600000000000001" customHeight="1" x14ac:dyDescent="0.3">
      <c r="A34"/>
      <c r="B34"/>
      <c r="C34" s="8"/>
      <c r="D34"/>
      <c r="E34" s="8"/>
      <c r="F34"/>
      <c r="G34" s="1"/>
      <c r="H34"/>
      <c r="I34" s="8"/>
      <c r="J34"/>
      <c r="K34"/>
      <c r="L34"/>
      <c r="M34"/>
      <c r="N34"/>
    </row>
    <row r="35" spans="1:14" ht="18.600000000000001" customHeight="1" x14ac:dyDescent="0.3">
      <c r="A35"/>
      <c r="B35"/>
      <c r="C35"/>
      <c r="D35"/>
      <c r="E35"/>
      <c r="F35"/>
      <c r="G35" s="1"/>
      <c r="H35"/>
      <c r="I35"/>
      <c r="J35"/>
      <c r="K35"/>
      <c r="L35"/>
      <c r="M35"/>
      <c r="N35"/>
    </row>
    <row r="36" spans="1:14" ht="18.600000000000001" customHeight="1" x14ac:dyDescent="0.3">
      <c r="A36"/>
      <c r="B36"/>
      <c r="C36"/>
      <c r="D36"/>
      <c r="E36"/>
      <c r="F36"/>
      <c r="G36" s="1"/>
      <c r="H36"/>
      <c r="I36"/>
      <c r="J36"/>
      <c r="K36"/>
      <c r="L36"/>
      <c r="M36"/>
      <c r="N36"/>
    </row>
    <row r="37" spans="1:14" ht="5.0999999999999996" customHeight="1" x14ac:dyDescent="0.3">
      <c r="A37"/>
      <c r="B37"/>
      <c r="C37"/>
      <c r="D37"/>
      <c r="E37"/>
      <c r="F37"/>
      <c r="G37" s="1"/>
      <c r="H37"/>
      <c r="I37"/>
      <c r="J37"/>
      <c r="K37"/>
      <c r="L37"/>
      <c r="M37"/>
      <c r="N37"/>
    </row>
    <row r="38" spans="1:14" ht="16.95" customHeight="1" x14ac:dyDescent="0.3">
      <c r="A38"/>
      <c r="B38"/>
      <c r="C38"/>
      <c r="D38"/>
      <c r="E38"/>
      <c r="F38"/>
      <c r="G38" s="1"/>
      <c r="H38"/>
      <c r="I38"/>
      <c r="J38"/>
      <c r="K38"/>
      <c r="L38"/>
      <c r="M38"/>
      <c r="N38"/>
    </row>
    <row r="39" spans="1:14" ht="18.600000000000001" customHeight="1" x14ac:dyDescent="0.3">
      <c r="A39"/>
      <c r="B39"/>
      <c r="C39"/>
      <c r="D39"/>
      <c r="E39"/>
      <c r="F39"/>
      <c r="G39" s="1"/>
      <c r="H39"/>
      <c r="I39"/>
      <c r="J39"/>
      <c r="K39"/>
      <c r="L39"/>
      <c r="M39"/>
      <c r="N39"/>
    </row>
    <row r="40" spans="1:14" ht="18.600000000000001" customHeight="1" x14ac:dyDescent="0.3">
      <c r="A40"/>
      <c r="B40"/>
      <c r="C40"/>
      <c r="D40"/>
      <c r="E40"/>
      <c r="F40"/>
      <c r="G40" s="1"/>
      <c r="H40"/>
      <c r="I40"/>
      <c r="J40"/>
      <c r="K40"/>
      <c r="L40"/>
      <c r="M40"/>
      <c r="N40"/>
    </row>
    <row r="41" spans="1:14" ht="18.600000000000001" customHeight="1" x14ac:dyDescent="0.3">
      <c r="A41"/>
      <c r="B41"/>
      <c r="C41"/>
      <c r="D41"/>
      <c r="E41"/>
      <c r="F41"/>
      <c r="G41" s="1"/>
      <c r="H41"/>
      <c r="I41"/>
      <c r="J41"/>
      <c r="K41"/>
      <c r="L41"/>
      <c r="M41"/>
      <c r="N41"/>
    </row>
    <row r="42" spans="1:14" ht="18.600000000000001" customHeight="1" x14ac:dyDescent="0.3">
      <c r="A42"/>
      <c r="B42"/>
      <c r="C42"/>
      <c r="D42"/>
      <c r="E42"/>
      <c r="F42"/>
      <c r="G42" s="1"/>
      <c r="H42"/>
      <c r="I42"/>
      <c r="J42"/>
      <c r="K42"/>
      <c r="L42"/>
      <c r="M42"/>
      <c r="N42"/>
    </row>
    <row r="43" spans="1:14" ht="18.600000000000001" customHeight="1" x14ac:dyDescent="0.3">
      <c r="A43"/>
      <c r="B43"/>
      <c r="C43"/>
      <c r="D43"/>
      <c r="E43"/>
      <c r="F43"/>
      <c r="G43" s="1"/>
      <c r="H43"/>
      <c r="I43"/>
      <c r="J43"/>
      <c r="K43"/>
      <c r="L43"/>
      <c r="M43"/>
      <c r="N43"/>
    </row>
    <row r="44" spans="1:14" ht="18.600000000000001" customHeight="1" x14ac:dyDescent="0.3">
      <c r="A44"/>
      <c r="B44"/>
      <c r="C44"/>
      <c r="D44"/>
      <c r="E44"/>
      <c r="F44"/>
      <c r="G44" s="1"/>
      <c r="H44"/>
      <c r="I44"/>
      <c r="J44"/>
      <c r="K44"/>
      <c r="L44"/>
      <c r="M44"/>
      <c r="N44"/>
    </row>
    <row r="45" spans="1:14" ht="18.600000000000001" customHeight="1" x14ac:dyDescent="0.3">
      <c r="A45"/>
      <c r="B45"/>
      <c r="C45"/>
      <c r="D45"/>
      <c r="E45"/>
      <c r="F45"/>
      <c r="G45" s="1"/>
      <c r="H45"/>
      <c r="I45"/>
      <c r="J45"/>
      <c r="K45"/>
      <c r="L45"/>
      <c r="M45"/>
      <c r="N45"/>
    </row>
    <row r="46" spans="1:14" ht="18.600000000000001" customHeight="1" x14ac:dyDescent="0.3">
      <c r="A46"/>
      <c r="B46"/>
      <c r="C46"/>
      <c r="D46"/>
      <c r="E46"/>
      <c r="F46"/>
      <c r="G46" s="1"/>
      <c r="H46"/>
      <c r="I46"/>
      <c r="J46"/>
      <c r="K46"/>
      <c r="L46"/>
      <c r="M46"/>
      <c r="N46"/>
    </row>
    <row r="47" spans="1:14" ht="18.600000000000001" customHeight="1" x14ac:dyDescent="0.3">
      <c r="A47"/>
      <c r="B47"/>
      <c r="C47"/>
      <c r="D47"/>
      <c r="E47"/>
      <c r="F47"/>
      <c r="G47" s="1"/>
      <c r="H47"/>
      <c r="I47"/>
      <c r="J47"/>
      <c r="K47"/>
      <c r="L47"/>
      <c r="M47"/>
      <c r="N47"/>
    </row>
    <row r="48" spans="1:14" ht="18.600000000000001" customHeight="1" x14ac:dyDescent="0.3">
      <c r="A48"/>
      <c r="B48"/>
      <c r="C48"/>
      <c r="D48"/>
      <c r="E48"/>
      <c r="F48"/>
      <c r="G48" s="1"/>
      <c r="H48"/>
      <c r="I48"/>
      <c r="J48"/>
      <c r="K48"/>
      <c r="L48"/>
      <c r="M48"/>
      <c r="N48"/>
    </row>
    <row r="49" spans="1:14" ht="18.600000000000001" customHeight="1" x14ac:dyDescent="0.3">
      <c r="A49"/>
      <c r="B49"/>
      <c r="C49"/>
      <c r="D49"/>
      <c r="E49"/>
      <c r="F49"/>
      <c r="G49" s="1"/>
      <c r="H49"/>
      <c r="I49"/>
      <c r="J49"/>
      <c r="K49"/>
      <c r="L49"/>
      <c r="M49"/>
      <c r="N49"/>
    </row>
    <row r="50" spans="1:14" ht="18.600000000000001" customHeight="1" x14ac:dyDescent="0.3">
      <c r="A50"/>
      <c r="B50"/>
      <c r="C50"/>
      <c r="D50"/>
      <c r="E50"/>
      <c r="F50"/>
      <c r="G50" s="1"/>
      <c r="H50"/>
      <c r="I50"/>
      <c r="J50"/>
      <c r="K50"/>
      <c r="L50"/>
      <c r="M50"/>
      <c r="N50"/>
    </row>
    <row r="51" spans="1:14" ht="18.600000000000001" customHeight="1" x14ac:dyDescent="0.3">
      <c r="A51"/>
      <c r="B51"/>
      <c r="C51"/>
      <c r="D51"/>
      <c r="E51"/>
      <c r="F51"/>
      <c r="G51" s="1"/>
      <c r="H51"/>
      <c r="I51"/>
      <c r="J51"/>
      <c r="K51"/>
      <c r="L51"/>
      <c r="M51"/>
      <c r="N51"/>
    </row>
    <row r="52" spans="1:14" s="7" customFormat="1" ht="18.600000000000001" customHeight="1" x14ac:dyDescent="0.3">
      <c r="A52"/>
      <c r="B52"/>
      <c r="C52"/>
      <c r="D52"/>
      <c r="E52"/>
      <c r="F52"/>
      <c r="G52" s="1"/>
      <c r="H52"/>
      <c r="I52"/>
      <c r="J52"/>
      <c r="K52"/>
      <c r="L52"/>
      <c r="M52"/>
      <c r="N52"/>
    </row>
    <row r="53" spans="1:14" s="7" customFormat="1" ht="18.600000000000001" customHeight="1" x14ac:dyDescent="0.3">
      <c r="A53"/>
      <c r="B53"/>
      <c r="C53"/>
      <c r="D53"/>
      <c r="E53"/>
      <c r="F53"/>
      <c r="G53" s="1"/>
      <c r="H53"/>
      <c r="I53"/>
      <c r="J53"/>
      <c r="K53"/>
      <c r="L53"/>
      <c r="M53"/>
      <c r="N53"/>
    </row>
    <row r="54" spans="1:14" s="7" customFormat="1" ht="18.600000000000001" customHeight="1" x14ac:dyDescent="0.3">
      <c r="A54"/>
      <c r="B54"/>
      <c r="C54"/>
      <c r="D54"/>
      <c r="E54"/>
      <c r="F54"/>
      <c r="G54" s="1"/>
      <c r="H54"/>
      <c r="I54"/>
      <c r="J54"/>
      <c r="K54"/>
      <c r="L54"/>
      <c r="M54"/>
      <c r="N54"/>
    </row>
    <row r="55" spans="1:14" s="7" customFormat="1" ht="18.600000000000001" customHeight="1" x14ac:dyDescent="0.3">
      <c r="A55"/>
      <c r="B55"/>
      <c r="C55"/>
      <c r="D55"/>
      <c r="E55"/>
      <c r="F55"/>
      <c r="G55" s="1"/>
      <c r="H55"/>
      <c r="I55"/>
      <c r="J55"/>
      <c r="K55"/>
      <c r="L55"/>
      <c r="M55"/>
      <c r="N55"/>
    </row>
    <row r="56" spans="1:14" s="7" customFormat="1" ht="18.600000000000001" customHeight="1" x14ac:dyDescent="0.3">
      <c r="A56"/>
      <c r="B56"/>
      <c r="C56"/>
      <c r="D56"/>
      <c r="E56"/>
      <c r="F56"/>
      <c r="G56" s="1"/>
      <c r="H56"/>
      <c r="I56"/>
      <c r="J56"/>
      <c r="K56"/>
      <c r="L56"/>
      <c r="M56"/>
      <c r="N56"/>
    </row>
    <row r="57" spans="1:14" s="7" customFormat="1" ht="18.600000000000001" customHeight="1" x14ac:dyDescent="0.3">
      <c r="A57"/>
      <c r="B57"/>
      <c r="C57"/>
      <c r="D57"/>
      <c r="E57"/>
      <c r="F57"/>
      <c r="G57" s="1"/>
      <c r="H57"/>
      <c r="I57"/>
      <c r="J57"/>
      <c r="K57"/>
      <c r="L57"/>
      <c r="M57"/>
      <c r="N57"/>
    </row>
    <row r="58" spans="1:14" s="7" customFormat="1" ht="18.600000000000001" customHeight="1" x14ac:dyDescent="0.3">
      <c r="A58"/>
      <c r="B58"/>
      <c r="C58"/>
      <c r="D58"/>
      <c r="E58"/>
      <c r="F58"/>
      <c r="G58" s="1"/>
      <c r="H58"/>
      <c r="I58"/>
      <c r="J58"/>
      <c r="K58"/>
      <c r="L58"/>
      <c r="M58"/>
      <c r="N58"/>
    </row>
    <row r="59" spans="1:14" s="7" customFormat="1" ht="18.600000000000001" customHeight="1" x14ac:dyDescent="0.3">
      <c r="A59"/>
      <c r="B59"/>
      <c r="C59"/>
      <c r="D59"/>
      <c r="E59"/>
      <c r="F59"/>
      <c r="G59" s="1"/>
      <c r="H59"/>
      <c r="I59"/>
      <c r="J59"/>
      <c r="K59"/>
      <c r="L59"/>
      <c r="M59"/>
      <c r="N59"/>
    </row>
    <row r="60" spans="1:14" s="7" customFormat="1" ht="18.600000000000001" customHeight="1" x14ac:dyDescent="0.3">
      <c r="A60"/>
      <c r="B60"/>
      <c r="C60"/>
      <c r="D60"/>
      <c r="E60"/>
      <c r="F60"/>
      <c r="G60" s="1"/>
      <c r="H60"/>
      <c r="I60"/>
      <c r="J60"/>
      <c r="K60"/>
      <c r="L60"/>
      <c r="M60"/>
      <c r="N60"/>
    </row>
    <row r="61" spans="1:14" s="7" customFormat="1" ht="18.600000000000001" customHeight="1" x14ac:dyDescent="0.3">
      <c r="A61"/>
      <c r="B61"/>
      <c r="C61"/>
      <c r="D61"/>
      <c r="E61"/>
      <c r="F61"/>
      <c r="G61" s="1"/>
      <c r="H61"/>
      <c r="I61"/>
      <c r="J61"/>
      <c r="K61"/>
      <c r="L61"/>
      <c r="M61"/>
      <c r="N61"/>
    </row>
    <row r="62" spans="1:14" s="7" customFormat="1" ht="18.600000000000001" customHeight="1" x14ac:dyDescent="0.3">
      <c r="A62"/>
      <c r="B62"/>
      <c r="C62"/>
      <c r="D62"/>
      <c r="E62"/>
      <c r="F62"/>
      <c r="G62" s="1"/>
      <c r="H62"/>
      <c r="I62"/>
      <c r="J62"/>
      <c r="K62"/>
      <c r="L62"/>
      <c r="M62"/>
      <c r="N62"/>
    </row>
    <row r="63" spans="1:14" s="7" customFormat="1" ht="18.600000000000001" customHeight="1" x14ac:dyDescent="0.3">
      <c r="A63"/>
      <c r="B63"/>
      <c r="C63"/>
      <c r="D63"/>
      <c r="E63"/>
      <c r="F63"/>
      <c r="G63" s="1"/>
      <c r="H63"/>
      <c r="I63"/>
      <c r="J63"/>
      <c r="K63"/>
      <c r="L63"/>
      <c r="M63"/>
      <c r="N63"/>
    </row>
    <row r="64" spans="1:14" s="7" customFormat="1" ht="18.600000000000001" customHeight="1" x14ac:dyDescent="0.3">
      <c r="A64"/>
      <c r="B64"/>
      <c r="C64"/>
      <c r="D64"/>
      <c r="E64"/>
      <c r="F64"/>
      <c r="G64" s="1"/>
      <c r="H64"/>
      <c r="I64"/>
      <c r="J64"/>
      <c r="K64"/>
      <c r="L64"/>
      <c r="M64"/>
      <c r="N64"/>
    </row>
    <row r="65" spans="1:14" s="7" customFormat="1" ht="18.600000000000001" customHeight="1" x14ac:dyDescent="0.3">
      <c r="A65"/>
      <c r="B65"/>
      <c r="C65"/>
      <c r="D65"/>
      <c r="E65"/>
      <c r="F65"/>
      <c r="G65" s="1"/>
      <c r="H65"/>
      <c r="I65"/>
      <c r="J65"/>
      <c r="K65"/>
      <c r="L65"/>
      <c r="M65"/>
      <c r="N65"/>
    </row>
    <row r="66" spans="1:14" s="7" customFormat="1" ht="18.600000000000001" customHeight="1" x14ac:dyDescent="0.3">
      <c r="A66"/>
      <c r="B66"/>
      <c r="C66"/>
      <c r="D66"/>
      <c r="E66"/>
      <c r="F66"/>
      <c r="G66" s="1"/>
      <c r="H66"/>
      <c r="I66"/>
      <c r="J66"/>
      <c r="K66"/>
      <c r="L66"/>
      <c r="M66"/>
      <c r="N66"/>
    </row>
    <row r="67" spans="1:14" s="7" customFormat="1" ht="18.600000000000001" customHeight="1" x14ac:dyDescent="0.3">
      <c r="A67"/>
      <c r="B67"/>
      <c r="C67"/>
      <c r="D67"/>
      <c r="E67"/>
      <c r="F67"/>
      <c r="G67" s="1"/>
      <c r="H67"/>
      <c r="I67"/>
      <c r="J67"/>
      <c r="K67"/>
      <c r="L67"/>
      <c r="M67"/>
      <c r="N67"/>
    </row>
  </sheetData>
  <printOptions horizontalCentered="1" verticalCentered="1"/>
  <pageMargins left="0.2" right="0.2" top="0.4" bottom="0.4" header="0" footer="0"/>
  <pageSetup scale="83"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Y63"/>
  <sheetViews>
    <sheetView showGridLines="0" tabSelected="1" zoomScaleNormal="100" zoomScaleSheetLayoutView="100" workbookViewId="0">
      <selection activeCell="I44" sqref="I44:L44"/>
    </sheetView>
  </sheetViews>
  <sheetFormatPr defaultColWidth="8.88671875" defaultRowHeight="13.95" customHeight="1" x14ac:dyDescent="0.3"/>
  <cols>
    <col min="1" max="1" width="2.109375" style="16" customWidth="1"/>
    <col min="2" max="2" width="13.33203125" style="16" customWidth="1"/>
    <col min="3" max="18" width="7.6640625" style="16" customWidth="1"/>
    <col min="19" max="19" width="0.44140625" style="47" customWidth="1"/>
    <col min="20" max="20" width="7.33203125" style="69" customWidth="1"/>
    <col min="21" max="16384" width="8.88671875" style="16"/>
  </cols>
  <sheetData>
    <row r="1" spans="1:25" ht="19.5" customHeight="1" x14ac:dyDescent="0.3">
      <c r="B1" s="17"/>
      <c r="C1" s="94"/>
      <c r="D1" s="94"/>
      <c r="E1" s="95"/>
      <c r="F1" s="113" t="s">
        <v>19</v>
      </c>
      <c r="G1" s="154"/>
      <c r="H1" s="155"/>
      <c r="I1" s="155"/>
      <c r="J1" s="155"/>
      <c r="K1" s="156"/>
      <c r="L1" s="160" t="s">
        <v>32</v>
      </c>
      <c r="M1" s="161"/>
      <c r="N1" s="152"/>
      <c r="O1" s="152"/>
      <c r="P1" s="123" t="s">
        <v>33</v>
      </c>
      <c r="Q1" s="153"/>
      <c r="R1" s="153"/>
      <c r="S1" s="90"/>
      <c r="T1" s="18"/>
    </row>
    <row r="2" spans="1:25" s="19" customFormat="1" ht="19.5" customHeight="1" x14ac:dyDescent="0.3">
      <c r="B2" s="20"/>
      <c r="C2" s="21"/>
      <c r="D2" s="21"/>
      <c r="E2" s="22"/>
      <c r="F2" s="113" t="s">
        <v>20</v>
      </c>
      <c r="G2" s="157"/>
      <c r="H2" s="158"/>
      <c r="I2" s="158"/>
      <c r="J2" s="158"/>
      <c r="K2" s="159"/>
      <c r="L2" s="160" t="s">
        <v>44</v>
      </c>
      <c r="M2" s="161"/>
      <c r="N2" s="124"/>
      <c r="O2" s="160" t="s">
        <v>18</v>
      </c>
      <c r="P2" s="161"/>
      <c r="Q2" s="153"/>
      <c r="R2" s="153"/>
      <c r="S2" s="91"/>
      <c r="T2" s="23"/>
      <c r="U2" s="16"/>
      <c r="V2" s="16"/>
    </row>
    <row r="3" spans="1:25" s="19" customFormat="1" ht="3.6" customHeight="1" x14ac:dyDescent="0.3">
      <c r="G3" s="24"/>
      <c r="H3" s="96"/>
      <c r="I3" s="96"/>
      <c r="J3" s="96"/>
      <c r="K3" s="96"/>
      <c r="L3" s="96"/>
      <c r="M3" s="24"/>
      <c r="N3" s="24"/>
      <c r="O3" s="25"/>
      <c r="P3" s="24"/>
      <c r="Q3" s="24"/>
      <c r="R3" s="26"/>
      <c r="S3" s="27"/>
      <c r="T3" s="28"/>
      <c r="V3" s="16"/>
      <c r="W3" s="16"/>
    </row>
    <row r="4" spans="1:25" ht="18" customHeight="1" x14ac:dyDescent="0.3">
      <c r="B4" s="148">
        <v>2022</v>
      </c>
      <c r="C4" s="114">
        <f>C5</f>
        <v>0</v>
      </c>
      <c r="D4" s="114">
        <f t="shared" ref="D4:G4" si="0">D5</f>
        <v>1</v>
      </c>
      <c r="E4" s="114">
        <f t="shared" si="0"/>
        <v>2</v>
      </c>
      <c r="F4" s="114">
        <f t="shared" si="0"/>
        <v>3</v>
      </c>
      <c r="G4" s="114">
        <f t="shared" si="0"/>
        <v>4</v>
      </c>
      <c r="H4" s="114">
        <f>H5</f>
        <v>5</v>
      </c>
      <c r="I4" s="114">
        <f t="shared" ref="I4:R4" si="1">I5</f>
        <v>6</v>
      </c>
      <c r="J4" s="114">
        <f t="shared" si="1"/>
        <v>7</v>
      </c>
      <c r="K4" s="114">
        <f t="shared" si="1"/>
        <v>8</v>
      </c>
      <c r="L4" s="114">
        <f t="shared" si="1"/>
        <v>9</v>
      </c>
      <c r="M4" s="114">
        <f t="shared" si="1"/>
        <v>10</v>
      </c>
      <c r="N4" s="114">
        <f t="shared" si="1"/>
        <v>11</v>
      </c>
      <c r="O4" s="114">
        <f t="shared" si="1"/>
        <v>12</v>
      </c>
      <c r="P4" s="114">
        <f t="shared" si="1"/>
        <v>13</v>
      </c>
      <c r="Q4" s="114">
        <f t="shared" si="1"/>
        <v>14</v>
      </c>
      <c r="R4" s="114">
        <f t="shared" si="1"/>
        <v>15</v>
      </c>
      <c r="S4" s="104"/>
      <c r="T4" s="29"/>
    </row>
    <row r="5" spans="1:25" s="109" customFormat="1" ht="18" customHeight="1" x14ac:dyDescent="0.3">
      <c r="B5" s="148"/>
      <c r="C5" s="112">
        <f>N1</f>
        <v>0</v>
      </c>
      <c r="D5" s="112">
        <f>C5+1</f>
        <v>1</v>
      </c>
      <c r="E5" s="112">
        <f t="shared" ref="E5:H5" si="2">D5+1</f>
        <v>2</v>
      </c>
      <c r="F5" s="112">
        <f t="shared" si="2"/>
        <v>3</v>
      </c>
      <c r="G5" s="112">
        <f t="shared" si="2"/>
        <v>4</v>
      </c>
      <c r="H5" s="112">
        <f t="shared" si="2"/>
        <v>5</v>
      </c>
      <c r="I5" s="112">
        <f t="shared" ref="I5" si="3">H5+1</f>
        <v>6</v>
      </c>
      <c r="J5" s="112">
        <f t="shared" ref="J5" si="4">I5+1</f>
        <v>7</v>
      </c>
      <c r="K5" s="112">
        <f t="shared" ref="K5" si="5">J5+1</f>
        <v>8</v>
      </c>
      <c r="L5" s="112">
        <f t="shared" ref="L5" si="6">K5+1</f>
        <v>9</v>
      </c>
      <c r="M5" s="112">
        <f t="shared" ref="M5" si="7">L5+1</f>
        <v>10</v>
      </c>
      <c r="N5" s="112">
        <f t="shared" ref="N5" si="8">M5+1</f>
        <v>11</v>
      </c>
      <c r="O5" s="112">
        <f t="shared" ref="O5" si="9">N5+1</f>
        <v>12</v>
      </c>
      <c r="P5" s="112">
        <f t="shared" ref="P5" si="10">O5+1</f>
        <v>13</v>
      </c>
      <c r="Q5" s="112">
        <f t="shared" ref="Q5" si="11">P5+1</f>
        <v>14</v>
      </c>
      <c r="R5" s="112">
        <f t="shared" ref="R5" si="12">Q5+1</f>
        <v>15</v>
      </c>
      <c r="S5" s="110"/>
      <c r="T5" s="111"/>
    </row>
    <row r="6" spans="1:25" ht="13.95" customHeight="1" x14ac:dyDescent="0.3">
      <c r="A6" s="165" t="s">
        <v>39</v>
      </c>
      <c r="B6" s="107" t="s">
        <v>28</v>
      </c>
      <c r="C6" s="106"/>
      <c r="D6" s="30"/>
      <c r="E6" s="30"/>
      <c r="F6" s="30"/>
      <c r="G6" s="30"/>
      <c r="H6" s="30"/>
      <c r="I6" s="30"/>
      <c r="J6" s="30"/>
      <c r="K6" s="30"/>
      <c r="L6" s="30"/>
      <c r="M6" s="30"/>
      <c r="N6" s="30"/>
      <c r="O6" s="30"/>
      <c r="P6" s="30"/>
      <c r="Q6" s="30"/>
      <c r="R6" s="30"/>
      <c r="S6" s="85"/>
      <c r="T6" s="31"/>
    </row>
    <row r="7" spans="1:25" ht="13.95" customHeight="1" x14ac:dyDescent="0.3">
      <c r="A7" s="165"/>
      <c r="B7" s="97" t="s">
        <v>42</v>
      </c>
      <c r="C7" s="106"/>
      <c r="D7" s="30"/>
      <c r="E7" s="30"/>
      <c r="F7" s="30"/>
      <c r="G7" s="30"/>
      <c r="H7" s="30"/>
      <c r="I7" s="106"/>
      <c r="J7" s="106"/>
      <c r="K7" s="30"/>
      <c r="L7" s="30"/>
      <c r="M7" s="30"/>
      <c r="N7" s="106"/>
      <c r="O7" s="106"/>
      <c r="P7" s="106"/>
      <c r="Q7" s="106"/>
      <c r="R7" s="106"/>
      <c r="S7" s="85"/>
      <c r="T7" s="32"/>
      <c r="Y7" s="33"/>
    </row>
    <row r="8" spans="1:25" ht="13.95" customHeight="1" x14ac:dyDescent="0.3">
      <c r="A8" s="165"/>
      <c r="B8" s="97" t="s">
        <v>43</v>
      </c>
      <c r="C8" s="106"/>
      <c r="D8" s="30"/>
      <c r="E8" s="30"/>
      <c r="F8" s="30"/>
      <c r="G8" s="30"/>
      <c r="H8" s="30"/>
      <c r="I8" s="106"/>
      <c r="J8" s="106"/>
      <c r="K8" s="30"/>
      <c r="L8" s="30"/>
      <c r="M8" s="30"/>
      <c r="N8" s="106"/>
      <c r="O8" s="30"/>
      <c r="P8" s="106"/>
      <c r="Q8" s="106"/>
      <c r="R8" s="106"/>
      <c r="S8" s="85"/>
      <c r="T8" s="31"/>
    </row>
    <row r="9" spans="1:25" ht="13.95" customHeight="1" x14ac:dyDescent="0.3">
      <c r="A9" s="165"/>
      <c r="B9" s="108" t="s">
        <v>2</v>
      </c>
      <c r="C9" s="106"/>
      <c r="D9" s="106"/>
      <c r="E9" s="106"/>
      <c r="F9" s="106"/>
      <c r="G9" s="106"/>
      <c r="H9" s="106"/>
      <c r="I9" s="106"/>
      <c r="J9" s="106"/>
      <c r="K9" s="30"/>
      <c r="L9" s="30"/>
      <c r="M9" s="30"/>
      <c r="N9" s="106"/>
      <c r="O9" s="106"/>
      <c r="P9" s="106"/>
      <c r="Q9" s="106"/>
      <c r="R9" s="106"/>
      <c r="S9" s="85"/>
      <c r="T9" s="31"/>
    </row>
    <row r="10" spans="1:25" ht="13.95" customHeight="1" x14ac:dyDescent="0.3">
      <c r="A10" s="165"/>
      <c r="B10" s="108" t="s">
        <v>3</v>
      </c>
      <c r="C10" s="106"/>
      <c r="D10" s="106"/>
      <c r="E10" s="106"/>
      <c r="F10" s="106"/>
      <c r="G10" s="106"/>
      <c r="H10" s="106"/>
      <c r="I10" s="106"/>
      <c r="J10" s="106"/>
      <c r="K10" s="30"/>
      <c r="L10" s="30"/>
      <c r="M10" s="30"/>
      <c r="N10" s="106"/>
      <c r="O10" s="106"/>
      <c r="P10" s="106"/>
      <c r="Q10" s="106"/>
      <c r="R10" s="106"/>
      <c r="S10" s="85"/>
      <c r="T10" s="31"/>
    </row>
    <row r="11" spans="1:25" ht="13.95" customHeight="1" x14ac:dyDescent="0.3">
      <c r="A11" s="165"/>
      <c r="B11" s="107" t="s">
        <v>29</v>
      </c>
      <c r="C11" s="106"/>
      <c r="D11" s="30"/>
      <c r="E11" s="30"/>
      <c r="F11" s="30"/>
      <c r="G11" s="30"/>
      <c r="H11" s="30"/>
      <c r="I11" s="106"/>
      <c r="J11" s="106"/>
      <c r="K11" s="30"/>
      <c r="L11" s="30"/>
      <c r="M11" s="30"/>
      <c r="N11" s="106"/>
      <c r="O11" s="106"/>
      <c r="P11" s="106"/>
      <c r="Q11" s="106"/>
      <c r="R11" s="106"/>
      <c r="S11" s="85"/>
      <c r="T11" s="31"/>
    </row>
    <row r="12" spans="1:25" s="36" customFormat="1" ht="13.95" customHeight="1" x14ac:dyDescent="0.3">
      <c r="A12" s="165"/>
      <c r="B12" s="34" t="s">
        <v>4</v>
      </c>
      <c r="C12" s="35"/>
      <c r="D12" s="35"/>
      <c r="E12" s="35"/>
      <c r="F12" s="35"/>
      <c r="G12" s="35"/>
      <c r="H12" s="35"/>
      <c r="I12" s="35"/>
      <c r="J12" s="35"/>
      <c r="K12" s="30"/>
      <c r="L12" s="30"/>
      <c r="M12" s="30"/>
      <c r="N12" s="106"/>
      <c r="O12" s="106"/>
      <c r="P12" s="35"/>
      <c r="Q12" s="35"/>
      <c r="R12" s="106"/>
      <c r="S12" s="86"/>
      <c r="T12" s="31"/>
    </row>
    <row r="13" spans="1:25" s="36" customFormat="1" ht="13.95" customHeight="1" thickBot="1" x14ac:dyDescent="0.35">
      <c r="A13" s="165"/>
      <c r="B13" s="37" t="s">
        <v>5</v>
      </c>
      <c r="C13" s="38"/>
      <c r="D13" s="38"/>
      <c r="E13" s="38"/>
      <c r="F13" s="38"/>
      <c r="G13" s="38"/>
      <c r="H13" s="38"/>
      <c r="I13" s="38"/>
      <c r="J13" s="38"/>
      <c r="K13" s="30"/>
      <c r="L13" s="30"/>
      <c r="M13" s="30"/>
      <c r="N13" s="106"/>
      <c r="O13" s="106"/>
      <c r="P13" s="38"/>
      <c r="Q13" s="38"/>
      <c r="R13" s="106"/>
      <c r="S13" s="87"/>
      <c r="T13" s="31"/>
    </row>
    <row r="14" spans="1:25" s="40" customFormat="1" ht="4.2" customHeight="1" x14ac:dyDescent="0.3">
      <c r="B14" s="41"/>
      <c r="C14" s="42"/>
      <c r="D14" s="42"/>
      <c r="E14" s="42"/>
      <c r="F14" s="42"/>
      <c r="G14" s="42"/>
      <c r="H14" s="42"/>
      <c r="I14" s="42"/>
      <c r="J14" s="42"/>
      <c r="K14" s="42"/>
      <c r="L14" s="42"/>
      <c r="M14" s="42"/>
      <c r="N14" s="42"/>
      <c r="O14" s="42"/>
      <c r="P14" s="42"/>
      <c r="Q14" s="42"/>
      <c r="R14" s="42"/>
      <c r="S14" s="39"/>
      <c r="T14" s="43"/>
    </row>
    <row r="15" spans="1:25" s="36" customFormat="1" ht="13.95" customHeight="1" x14ac:dyDescent="0.3">
      <c r="A15" s="166" t="s">
        <v>38</v>
      </c>
      <c r="B15" s="98" t="s">
        <v>31</v>
      </c>
      <c r="C15" s="115"/>
      <c r="D15" s="115"/>
      <c r="E15" s="115"/>
      <c r="F15" s="115"/>
      <c r="G15" s="115"/>
      <c r="H15" s="115"/>
      <c r="I15" s="115"/>
      <c r="J15" s="115"/>
      <c r="K15" s="115"/>
      <c r="L15" s="115"/>
      <c r="M15" s="115"/>
      <c r="N15" s="115"/>
      <c r="O15" s="115"/>
      <c r="P15" s="115"/>
      <c r="Q15" s="115"/>
      <c r="R15" s="115"/>
      <c r="S15" s="88"/>
      <c r="T15" s="117">
        <f>SUM(C15:R15)</f>
        <v>0</v>
      </c>
    </row>
    <row r="16" spans="1:25" s="36" customFormat="1" ht="13.95" customHeight="1" x14ac:dyDescent="0.3">
      <c r="A16" s="166"/>
      <c r="B16" s="99" t="s">
        <v>21</v>
      </c>
      <c r="C16" s="116"/>
      <c r="D16" s="116"/>
      <c r="E16" s="116"/>
      <c r="F16" s="116"/>
      <c r="G16" s="116"/>
      <c r="H16" s="116"/>
      <c r="I16" s="116"/>
      <c r="J16" s="116"/>
      <c r="K16" s="116"/>
      <c r="L16" s="116"/>
      <c r="M16" s="116"/>
      <c r="N16" s="116"/>
      <c r="O16" s="116"/>
      <c r="P16" s="116"/>
      <c r="Q16" s="116"/>
      <c r="R16" s="116"/>
      <c r="S16" s="88"/>
      <c r="T16" s="118">
        <f>SUM(C16:R16)</f>
        <v>0</v>
      </c>
    </row>
    <row r="17" spans="1:20" ht="13.95" customHeight="1" x14ac:dyDescent="0.3">
      <c r="A17" s="166"/>
      <c r="B17" s="100" t="s">
        <v>14</v>
      </c>
      <c r="C17" s="84"/>
      <c r="D17" s="84"/>
      <c r="E17" s="84"/>
      <c r="F17" s="84"/>
      <c r="G17" s="84"/>
      <c r="H17" s="84"/>
      <c r="I17" s="84"/>
      <c r="J17" s="84"/>
      <c r="K17" s="84"/>
      <c r="L17" s="84"/>
      <c r="M17" s="84"/>
      <c r="N17" s="84"/>
      <c r="O17" s="84"/>
      <c r="P17" s="84"/>
      <c r="Q17" s="84"/>
      <c r="R17" s="44"/>
      <c r="S17" s="88"/>
      <c r="T17" s="118">
        <f>SUM(C17:R17)</f>
        <v>0</v>
      </c>
    </row>
    <row r="18" spans="1:20" ht="13.95" customHeight="1" x14ac:dyDescent="0.3">
      <c r="A18" s="166"/>
      <c r="B18" s="100" t="s">
        <v>22</v>
      </c>
      <c r="C18" s="84"/>
      <c r="D18" s="84"/>
      <c r="E18" s="84"/>
      <c r="F18" s="84"/>
      <c r="G18" s="84"/>
      <c r="H18" s="84"/>
      <c r="I18" s="84"/>
      <c r="J18" s="84"/>
      <c r="K18" s="84"/>
      <c r="L18" s="84"/>
      <c r="M18" s="84"/>
      <c r="N18" s="84"/>
      <c r="O18" s="84"/>
      <c r="P18" s="84"/>
      <c r="Q18" s="84"/>
      <c r="R18" s="44"/>
      <c r="S18" s="88"/>
      <c r="T18" s="118">
        <f t="shared" ref="T18:T20" si="13">SUM(C18:R18)</f>
        <v>0</v>
      </c>
    </row>
    <row r="19" spans="1:20" ht="13.95" customHeight="1" x14ac:dyDescent="0.3">
      <c r="A19" s="166"/>
      <c r="B19" s="100" t="s">
        <v>15</v>
      </c>
      <c r="C19" s="84"/>
      <c r="D19" s="84"/>
      <c r="E19" s="84"/>
      <c r="F19" s="84"/>
      <c r="G19" s="84"/>
      <c r="H19" s="84"/>
      <c r="I19" s="84"/>
      <c r="J19" s="84"/>
      <c r="K19" s="84"/>
      <c r="L19" s="84"/>
      <c r="M19" s="84"/>
      <c r="N19" s="84"/>
      <c r="O19" s="84"/>
      <c r="P19" s="84"/>
      <c r="Q19" s="84"/>
      <c r="R19" s="44"/>
      <c r="S19" s="88"/>
      <c r="T19" s="118">
        <f t="shared" si="13"/>
        <v>0</v>
      </c>
    </row>
    <row r="20" spans="1:20" ht="13.95" customHeight="1" x14ac:dyDescent="0.3">
      <c r="A20" s="166"/>
      <c r="B20" s="100" t="s">
        <v>16</v>
      </c>
      <c r="C20" s="84"/>
      <c r="D20" s="84"/>
      <c r="E20" s="84"/>
      <c r="F20" s="84"/>
      <c r="G20" s="84"/>
      <c r="H20" s="84"/>
      <c r="I20" s="84"/>
      <c r="J20" s="84"/>
      <c r="K20" s="84"/>
      <c r="L20" s="84"/>
      <c r="M20" s="84"/>
      <c r="N20" s="84"/>
      <c r="O20" s="84"/>
      <c r="P20" s="84"/>
      <c r="Q20" s="84"/>
      <c r="R20" s="44"/>
      <c r="S20" s="88"/>
      <c r="T20" s="118">
        <f t="shared" si="13"/>
        <v>0</v>
      </c>
    </row>
    <row r="21" spans="1:20" ht="13.95" customHeight="1" thickBot="1" x14ac:dyDescent="0.35">
      <c r="A21" s="166"/>
      <c r="B21" s="100" t="s">
        <v>40</v>
      </c>
      <c r="C21" s="84"/>
      <c r="D21" s="84"/>
      <c r="E21" s="84"/>
      <c r="F21" s="84"/>
      <c r="G21" s="84"/>
      <c r="H21" s="84"/>
      <c r="I21" s="84"/>
      <c r="J21" s="84"/>
      <c r="K21" s="84"/>
      <c r="L21" s="84"/>
      <c r="M21" s="84"/>
      <c r="N21" s="84"/>
      <c r="O21" s="84"/>
      <c r="P21" s="84"/>
      <c r="Q21" s="84"/>
      <c r="R21" s="125"/>
      <c r="S21" s="88"/>
      <c r="T21" s="118">
        <f t="shared" ref="T21" si="14">SUM(C21:R21)</f>
        <v>0</v>
      </c>
    </row>
    <row r="22" spans="1:20" ht="13.95" customHeight="1" thickTop="1" x14ac:dyDescent="0.3">
      <c r="A22" s="166"/>
      <c r="B22" s="45" t="s">
        <v>30</v>
      </c>
      <c r="C22" s="126"/>
      <c r="D22" s="126"/>
      <c r="E22" s="126"/>
      <c r="F22" s="126"/>
      <c r="G22" s="126"/>
      <c r="H22" s="126"/>
      <c r="I22" s="126"/>
      <c r="J22" s="126"/>
      <c r="K22" s="126"/>
      <c r="L22" s="126"/>
      <c r="M22" s="126"/>
      <c r="N22" s="126"/>
      <c r="O22" s="126"/>
      <c r="P22" s="126"/>
      <c r="Q22" s="126"/>
      <c r="R22" s="126"/>
      <c r="S22" s="105"/>
      <c r="T22" s="101">
        <f>SUM(C22:R22)</f>
        <v>0</v>
      </c>
    </row>
    <row r="23" spans="1:20" ht="13.95" customHeight="1" thickBot="1" x14ac:dyDescent="0.35">
      <c r="A23" s="166"/>
      <c r="B23" s="46" t="s">
        <v>6</v>
      </c>
      <c r="C23" s="102"/>
      <c r="D23" s="102"/>
      <c r="E23" s="102"/>
      <c r="F23" s="102"/>
      <c r="G23" s="102"/>
      <c r="H23" s="102"/>
      <c r="I23" s="102"/>
      <c r="J23" s="102"/>
      <c r="K23" s="102"/>
      <c r="L23" s="102"/>
      <c r="M23" s="102"/>
      <c r="N23" s="102"/>
      <c r="O23" s="102"/>
      <c r="P23" s="102"/>
      <c r="Q23" s="102"/>
      <c r="R23" s="102"/>
      <c r="S23" s="105"/>
      <c r="T23" s="101">
        <f>SUM(C23:R23)</f>
        <v>0</v>
      </c>
    </row>
    <row r="24" spans="1:20" s="47" customFormat="1" ht="4.2" customHeight="1" x14ac:dyDescent="0.3">
      <c r="B24" s="48"/>
      <c r="C24" s="103"/>
      <c r="D24" s="103"/>
      <c r="E24" s="103"/>
      <c r="F24" s="103"/>
      <c r="G24" s="103"/>
      <c r="H24" s="103"/>
      <c r="I24" s="103"/>
      <c r="J24" s="103"/>
      <c r="K24" s="103"/>
      <c r="L24" s="103"/>
      <c r="M24" s="103"/>
      <c r="N24" s="103"/>
      <c r="O24" s="103"/>
      <c r="P24" s="103"/>
      <c r="Q24" s="103"/>
      <c r="R24" s="103"/>
      <c r="S24" s="103"/>
      <c r="T24" s="49"/>
    </row>
    <row r="25" spans="1:20" ht="13.95" customHeight="1" x14ac:dyDescent="0.3">
      <c r="A25" s="165" t="s">
        <v>37</v>
      </c>
      <c r="B25" s="50"/>
      <c r="C25" s="51"/>
      <c r="D25" s="51"/>
      <c r="E25" s="51"/>
      <c r="F25" s="51"/>
      <c r="G25" s="51"/>
      <c r="H25" s="51"/>
      <c r="I25" s="51"/>
      <c r="J25" s="51"/>
      <c r="K25" s="51"/>
      <c r="L25" s="51"/>
      <c r="M25" s="51"/>
      <c r="N25" s="51"/>
      <c r="O25" s="51"/>
      <c r="P25" s="51"/>
      <c r="Q25" s="51"/>
      <c r="R25" s="51"/>
      <c r="S25" s="89"/>
      <c r="T25" s="119">
        <f>SUM(C25:R25)</f>
        <v>0</v>
      </c>
    </row>
    <row r="26" spans="1:20" ht="13.95" customHeight="1" x14ac:dyDescent="0.3">
      <c r="A26" s="165"/>
      <c r="B26" s="50"/>
      <c r="C26" s="51"/>
      <c r="D26" s="51"/>
      <c r="E26" s="51"/>
      <c r="F26" s="51"/>
      <c r="G26" s="51"/>
      <c r="H26" s="51"/>
      <c r="I26" s="51"/>
      <c r="J26" s="51"/>
      <c r="K26" s="51"/>
      <c r="L26" s="51"/>
      <c r="M26" s="51"/>
      <c r="N26" s="51"/>
      <c r="O26" s="51"/>
      <c r="P26" s="51"/>
      <c r="Q26" s="51"/>
      <c r="R26" s="51"/>
      <c r="S26" s="51"/>
      <c r="T26" s="119">
        <f t="shared" ref="T26:T30" si="15">SUM(C26:R26)</f>
        <v>0</v>
      </c>
    </row>
    <row r="27" spans="1:20" ht="13.95" customHeight="1" x14ac:dyDescent="0.3">
      <c r="A27" s="165"/>
      <c r="B27" s="50"/>
      <c r="C27" s="51"/>
      <c r="D27" s="51"/>
      <c r="E27" s="51"/>
      <c r="F27" s="51"/>
      <c r="G27" s="51"/>
      <c r="H27" s="51"/>
      <c r="I27" s="51"/>
      <c r="J27" s="51"/>
      <c r="K27" s="51"/>
      <c r="L27" s="51"/>
      <c r="M27" s="51"/>
      <c r="N27" s="51"/>
      <c r="O27" s="51"/>
      <c r="P27" s="51"/>
      <c r="Q27" s="51"/>
      <c r="R27" s="51"/>
      <c r="S27" s="89"/>
      <c r="T27" s="119">
        <f t="shared" si="15"/>
        <v>0</v>
      </c>
    </row>
    <row r="28" spans="1:20" ht="13.95" customHeight="1" x14ac:dyDescent="0.3">
      <c r="A28" s="165"/>
      <c r="B28" s="50"/>
      <c r="C28" s="51"/>
      <c r="D28" s="51"/>
      <c r="E28" s="44"/>
      <c r="F28" s="44"/>
      <c r="G28" s="44"/>
      <c r="H28" s="44"/>
      <c r="I28" s="44"/>
      <c r="J28" s="51"/>
      <c r="K28" s="51"/>
      <c r="L28" s="51"/>
      <c r="M28" s="51"/>
      <c r="N28" s="51"/>
      <c r="O28" s="51"/>
      <c r="P28" s="51"/>
      <c r="Q28" s="51"/>
      <c r="R28" s="51"/>
      <c r="S28" s="89"/>
      <c r="T28" s="119">
        <f t="shared" si="15"/>
        <v>0</v>
      </c>
    </row>
    <row r="29" spans="1:20" ht="13.95" customHeight="1" x14ac:dyDescent="0.3">
      <c r="A29" s="165"/>
      <c r="B29" s="50"/>
      <c r="C29" s="51"/>
      <c r="D29" s="51"/>
      <c r="E29" s="44"/>
      <c r="F29" s="44"/>
      <c r="G29" s="44"/>
      <c r="H29" s="44"/>
      <c r="I29" s="44"/>
      <c r="J29" s="51"/>
      <c r="K29" s="51"/>
      <c r="L29" s="51"/>
      <c r="M29" s="51"/>
      <c r="N29" s="51"/>
      <c r="O29" s="51"/>
      <c r="P29" s="51"/>
      <c r="Q29" s="51"/>
      <c r="R29" s="51"/>
      <c r="S29" s="89"/>
      <c r="T29" s="119">
        <f t="shared" si="15"/>
        <v>0</v>
      </c>
    </row>
    <row r="30" spans="1:20" ht="13.95" customHeight="1" x14ac:dyDescent="0.3">
      <c r="A30" s="165"/>
      <c r="B30" s="50"/>
      <c r="C30" s="51"/>
      <c r="D30" s="51"/>
      <c r="E30" s="44"/>
      <c r="F30" s="44"/>
      <c r="G30" s="44"/>
      <c r="H30" s="44"/>
      <c r="I30" s="44"/>
      <c r="J30" s="51"/>
      <c r="K30" s="51"/>
      <c r="L30" s="51"/>
      <c r="M30" s="51"/>
      <c r="N30" s="51"/>
      <c r="O30" s="51"/>
      <c r="P30" s="51"/>
      <c r="Q30" s="51"/>
      <c r="R30" s="51"/>
      <c r="S30" s="89"/>
      <c r="T30" s="119">
        <f t="shared" si="15"/>
        <v>0</v>
      </c>
    </row>
    <row r="31" spans="1:20" s="52" customFormat="1" ht="4.2" customHeight="1" x14ac:dyDescent="0.3">
      <c r="B31" s="53"/>
      <c r="C31" s="54"/>
      <c r="D31" s="54"/>
      <c r="E31" s="55"/>
      <c r="F31" s="55"/>
      <c r="G31" s="55"/>
      <c r="H31" s="55"/>
      <c r="I31" s="55"/>
      <c r="J31" s="54"/>
      <c r="K31" s="54"/>
      <c r="L31" s="55"/>
      <c r="M31" s="55"/>
      <c r="N31" s="55"/>
      <c r="O31" s="55"/>
      <c r="P31" s="55"/>
      <c r="Q31" s="54"/>
      <c r="R31" s="54"/>
      <c r="S31" s="54"/>
      <c r="T31" s="56"/>
    </row>
    <row r="32" spans="1:20" ht="13.95" customHeight="1" x14ac:dyDescent="0.3">
      <c r="B32" s="57" t="s">
        <v>22</v>
      </c>
      <c r="C32" s="58" t="s">
        <v>10</v>
      </c>
      <c r="D32" s="59" t="e">
        <f>#REF!</f>
        <v>#REF!</v>
      </c>
      <c r="E32" s="60" t="s">
        <v>12</v>
      </c>
      <c r="F32" s="61">
        <v>0</v>
      </c>
      <c r="G32" s="60" t="s">
        <v>11</v>
      </c>
      <c r="H32" s="62">
        <f>T18</f>
        <v>0</v>
      </c>
      <c r="I32" s="168" t="s">
        <v>13</v>
      </c>
      <c r="J32" s="169"/>
      <c r="K32" s="59" t="e">
        <f>D32-H32+F32</f>
        <v>#REF!</v>
      </c>
      <c r="L32" s="63"/>
      <c r="M32" s="170" t="s">
        <v>45</v>
      </c>
      <c r="N32" s="171"/>
      <c r="O32" s="171"/>
      <c r="P32" s="171"/>
      <c r="Q32" s="171"/>
      <c r="R32" s="171"/>
      <c r="S32" s="171"/>
      <c r="T32" s="171"/>
    </row>
    <row r="33" spans="2:20" ht="13.95" customHeight="1" x14ac:dyDescent="0.3">
      <c r="B33" s="57" t="s">
        <v>15</v>
      </c>
      <c r="C33" s="58" t="s">
        <v>10</v>
      </c>
      <c r="D33" s="59">
        <v>0</v>
      </c>
      <c r="E33" s="60" t="s">
        <v>12</v>
      </c>
      <c r="F33" s="61">
        <v>0</v>
      </c>
      <c r="G33" s="60" t="s">
        <v>11</v>
      </c>
      <c r="H33" s="62">
        <f>T19</f>
        <v>0</v>
      </c>
      <c r="I33" s="168" t="s">
        <v>13</v>
      </c>
      <c r="J33" s="169"/>
      <c r="K33" s="59">
        <f>D33-H33+F33</f>
        <v>0</v>
      </c>
      <c r="L33" s="64"/>
      <c r="M33" s="170"/>
      <c r="N33" s="171"/>
      <c r="O33" s="171"/>
      <c r="P33" s="171"/>
      <c r="Q33" s="171"/>
      <c r="R33" s="171"/>
      <c r="S33" s="171"/>
      <c r="T33" s="171"/>
    </row>
    <row r="34" spans="2:20" ht="13.95" customHeight="1" x14ac:dyDescent="0.3">
      <c r="B34" s="57" t="s">
        <v>16</v>
      </c>
      <c r="C34" s="58" t="s">
        <v>10</v>
      </c>
      <c r="D34" s="59" t="e">
        <f>#REF!</f>
        <v>#REF!</v>
      </c>
      <c r="E34" s="60" t="s">
        <v>12</v>
      </c>
      <c r="F34" s="61">
        <v>0</v>
      </c>
      <c r="G34" s="60" t="s">
        <v>11</v>
      </c>
      <c r="H34" s="62">
        <f>T20</f>
        <v>0</v>
      </c>
      <c r="I34" s="168" t="s">
        <v>13</v>
      </c>
      <c r="J34" s="169"/>
      <c r="K34" s="59" t="e">
        <f>D34-H34+F34</f>
        <v>#REF!</v>
      </c>
      <c r="L34" s="68"/>
      <c r="M34" s="170"/>
      <c r="N34" s="171"/>
      <c r="O34" s="171"/>
      <c r="P34" s="171"/>
      <c r="Q34" s="171"/>
      <c r="R34" s="171"/>
      <c r="S34" s="171"/>
      <c r="T34" s="171"/>
    </row>
    <row r="35" spans="2:20" ht="2.7" customHeight="1" x14ac:dyDescent="0.3">
      <c r="O35" s="65"/>
      <c r="P35" s="65"/>
      <c r="Q35" s="65"/>
      <c r="R35" s="65"/>
      <c r="S35" s="66"/>
      <c r="T35" s="67"/>
    </row>
    <row r="36" spans="2:20" s="147" customFormat="1" ht="28.2" customHeight="1" x14ac:dyDescent="0.25">
      <c r="B36" s="167" t="s">
        <v>48</v>
      </c>
      <c r="C36" s="167"/>
      <c r="D36" s="167"/>
      <c r="E36" s="167"/>
      <c r="F36" s="167"/>
      <c r="G36" s="167"/>
      <c r="H36" s="167"/>
      <c r="I36" s="167"/>
      <c r="J36" s="167"/>
      <c r="K36" s="167"/>
      <c r="L36" s="167"/>
      <c r="M36" s="167"/>
      <c r="N36" s="167"/>
      <c r="O36" s="167"/>
      <c r="P36" s="167"/>
      <c r="Q36" s="167"/>
      <c r="R36" s="167"/>
      <c r="S36" s="167"/>
      <c r="T36" s="167"/>
    </row>
    <row r="37" spans="2:20" ht="5.0999999999999996" customHeight="1" x14ac:dyDescent="0.3">
      <c r="O37" s="65"/>
      <c r="P37" s="65"/>
      <c r="Q37" s="65"/>
      <c r="R37" s="65"/>
      <c r="S37" s="66"/>
      <c r="T37" s="67"/>
    </row>
    <row r="38" spans="2:20" ht="16.95" customHeight="1" x14ac:dyDescent="0.3">
      <c r="B38" s="69" t="s">
        <v>41</v>
      </c>
      <c r="C38" s="162"/>
      <c r="D38" s="162"/>
      <c r="E38" s="162"/>
      <c r="F38" s="162"/>
      <c r="G38" s="162"/>
      <c r="H38" s="162"/>
      <c r="I38" s="162"/>
      <c r="J38" s="162"/>
      <c r="K38" s="162"/>
      <c r="L38" s="162"/>
      <c r="M38" s="162"/>
      <c r="N38" s="162"/>
      <c r="O38" s="162"/>
      <c r="P38" s="162"/>
      <c r="Q38" s="162"/>
      <c r="R38" s="162"/>
      <c r="S38" s="162"/>
      <c r="T38" s="162"/>
    </row>
    <row r="39" spans="2:20" ht="8.1" customHeight="1" x14ac:dyDescent="0.3">
      <c r="B39" s="69"/>
      <c r="O39" s="65"/>
      <c r="P39" s="65"/>
      <c r="Q39" s="65"/>
      <c r="R39" s="65"/>
      <c r="S39" s="66"/>
      <c r="T39" s="67"/>
    </row>
    <row r="40" spans="2:20" ht="14.1" customHeight="1" x14ac:dyDescent="0.3">
      <c r="C40" s="69" t="s">
        <v>17</v>
      </c>
      <c r="D40" s="163"/>
      <c r="E40" s="163"/>
      <c r="F40" s="163"/>
      <c r="G40" s="174" t="s">
        <v>35</v>
      </c>
      <c r="H40" s="174"/>
      <c r="I40" s="173"/>
      <c r="J40" s="173"/>
      <c r="K40" s="173"/>
      <c r="L40" s="173"/>
      <c r="O40" s="69" t="s">
        <v>0</v>
      </c>
      <c r="P40" s="164"/>
      <c r="Q40" s="164"/>
      <c r="R40" s="47"/>
      <c r="S40" s="69"/>
      <c r="T40" s="16"/>
    </row>
    <row r="41" spans="2:20" ht="9.9" customHeight="1" x14ac:dyDescent="0.3">
      <c r="C41" s="92"/>
      <c r="D41" s="129"/>
      <c r="E41" s="130"/>
      <c r="F41" s="130"/>
      <c r="G41" s="93"/>
      <c r="H41" s="93"/>
      <c r="I41" s="93"/>
      <c r="J41" s="93"/>
      <c r="K41" s="93"/>
      <c r="L41" s="93"/>
      <c r="M41" s="93"/>
      <c r="N41" s="93"/>
      <c r="O41" s="93"/>
      <c r="P41" s="93"/>
      <c r="Q41" s="93"/>
      <c r="R41" s="93"/>
      <c r="S41" s="93"/>
      <c r="T41" s="16"/>
    </row>
    <row r="42" spans="2:20" ht="13.95" customHeight="1" x14ac:dyDescent="0.3">
      <c r="C42" s="69" t="s">
        <v>34</v>
      </c>
      <c r="D42" s="163"/>
      <c r="E42" s="163"/>
      <c r="F42" s="163"/>
      <c r="G42" s="174" t="s">
        <v>35</v>
      </c>
      <c r="H42" s="174"/>
      <c r="I42" s="172"/>
      <c r="J42" s="172"/>
      <c r="K42" s="172"/>
      <c r="L42" s="172"/>
      <c r="O42" s="69" t="s">
        <v>0</v>
      </c>
      <c r="P42" s="164"/>
      <c r="Q42" s="164"/>
      <c r="R42" s="47"/>
      <c r="S42" s="69"/>
      <c r="T42" s="16"/>
    </row>
    <row r="43" spans="2:20" ht="9" customHeight="1" x14ac:dyDescent="0.3">
      <c r="C43" s="69"/>
      <c r="D43" s="131"/>
      <c r="E43" s="132"/>
      <c r="F43" s="130"/>
      <c r="R43" s="47"/>
      <c r="S43" s="69"/>
      <c r="T43" s="16"/>
    </row>
    <row r="44" spans="2:20" ht="13.95" customHeight="1" x14ac:dyDescent="0.3">
      <c r="C44" s="69" t="s">
        <v>36</v>
      </c>
      <c r="D44" s="163"/>
      <c r="E44" s="163"/>
      <c r="F44" s="163"/>
      <c r="G44" s="174" t="s">
        <v>35</v>
      </c>
      <c r="H44" s="174"/>
      <c r="I44" s="172"/>
      <c r="J44" s="172"/>
      <c r="K44" s="172"/>
      <c r="L44" s="172"/>
      <c r="O44" s="24" t="s">
        <v>0</v>
      </c>
      <c r="P44" s="164"/>
      <c r="Q44" s="164"/>
      <c r="R44" s="47"/>
      <c r="S44" s="69"/>
      <c r="T44" s="16"/>
    </row>
    <row r="45" spans="2:20" ht="4.5" customHeight="1" x14ac:dyDescent="0.3">
      <c r="G45" s="69"/>
      <c r="H45" s="69"/>
      <c r="I45" s="69"/>
    </row>
    <row r="48" spans="2:20" s="70" customFormat="1" ht="13.95" customHeight="1" x14ac:dyDescent="0.3">
      <c r="B48" s="71"/>
      <c r="C48" s="72"/>
      <c r="D48" s="72"/>
      <c r="E48" s="72"/>
      <c r="F48" s="72"/>
      <c r="G48" s="72"/>
      <c r="S48" s="73"/>
      <c r="T48" s="74"/>
    </row>
    <row r="49" spans="2:21" s="70" customFormat="1" ht="13.95" customHeight="1" x14ac:dyDescent="0.3">
      <c r="B49" s="120"/>
      <c r="C49" s="150" t="s">
        <v>9</v>
      </c>
      <c r="D49" s="150"/>
      <c r="E49" s="150"/>
      <c r="F49" s="150"/>
      <c r="S49" s="73"/>
      <c r="T49" s="74"/>
    </row>
    <row r="50" spans="2:21" s="70" customFormat="1" ht="13.95" customHeight="1" x14ac:dyDescent="0.3">
      <c r="B50" s="120"/>
      <c r="C50" s="151" t="s">
        <v>1</v>
      </c>
      <c r="D50" s="151"/>
      <c r="E50" s="121" t="s">
        <v>7</v>
      </c>
      <c r="F50" s="121" t="s">
        <v>8</v>
      </c>
      <c r="S50" s="73"/>
      <c r="T50" s="74"/>
    </row>
    <row r="51" spans="2:21" s="70" customFormat="1" ht="13.95" customHeight="1" x14ac:dyDescent="0.3">
      <c r="B51" s="120"/>
      <c r="C51" s="151" t="str">
        <f t="shared" ref="C51:C56" si="16">A25</f>
        <v>Program Allocation</v>
      </c>
      <c r="D51" s="151"/>
      <c r="E51" s="79">
        <f t="shared" ref="E51:E56" si="17">T25</f>
        <v>0</v>
      </c>
      <c r="F51" s="122" t="e">
        <f>E51/$E$57</f>
        <v>#DIV/0!</v>
      </c>
      <c r="S51" s="73"/>
      <c r="T51" s="74"/>
    </row>
    <row r="52" spans="2:21" s="70" customFormat="1" ht="13.95" customHeight="1" x14ac:dyDescent="0.3">
      <c r="B52" s="120"/>
      <c r="C52" s="151">
        <f t="shared" si="16"/>
        <v>0</v>
      </c>
      <c r="D52" s="151"/>
      <c r="E52" s="79">
        <f t="shared" si="17"/>
        <v>0</v>
      </c>
      <c r="F52" s="122" t="e">
        <f t="shared" ref="F52:F57" si="18">E52/$E$57</f>
        <v>#DIV/0!</v>
      </c>
      <c r="S52" s="73"/>
      <c r="T52" s="74"/>
    </row>
    <row r="53" spans="2:21" s="73" customFormat="1" ht="13.95" customHeight="1" x14ac:dyDescent="0.3">
      <c r="B53" s="120"/>
      <c r="C53" s="151">
        <f t="shared" si="16"/>
        <v>0</v>
      </c>
      <c r="D53" s="151"/>
      <c r="E53" s="79">
        <f t="shared" si="17"/>
        <v>0</v>
      </c>
      <c r="F53" s="122" t="e">
        <f t="shared" si="18"/>
        <v>#DIV/0!</v>
      </c>
      <c r="O53" s="78"/>
      <c r="P53" s="78"/>
      <c r="T53" s="29"/>
    </row>
    <row r="54" spans="2:21" s="70" customFormat="1" ht="13.95" customHeight="1" x14ac:dyDescent="0.3">
      <c r="B54" s="120"/>
      <c r="C54" s="151">
        <f t="shared" si="16"/>
        <v>0</v>
      </c>
      <c r="D54" s="151"/>
      <c r="E54" s="79">
        <f t="shared" si="17"/>
        <v>0</v>
      </c>
      <c r="F54" s="122" t="e">
        <f t="shared" si="18"/>
        <v>#DIV/0!</v>
      </c>
      <c r="S54" s="73"/>
      <c r="T54" s="74"/>
    </row>
    <row r="55" spans="2:21" s="70" customFormat="1" ht="13.95" customHeight="1" x14ac:dyDescent="0.3">
      <c r="B55" s="120"/>
      <c r="C55" s="151">
        <f t="shared" si="16"/>
        <v>0</v>
      </c>
      <c r="D55" s="151"/>
      <c r="E55" s="79">
        <f t="shared" si="17"/>
        <v>0</v>
      </c>
      <c r="F55" s="122" t="e">
        <f t="shared" si="18"/>
        <v>#DIV/0!</v>
      </c>
      <c r="S55" s="73"/>
      <c r="T55" s="74"/>
    </row>
    <row r="56" spans="2:21" s="70" customFormat="1" ht="13.95" customHeight="1" x14ac:dyDescent="0.3">
      <c r="B56" s="120"/>
      <c r="C56" s="151">
        <f t="shared" si="16"/>
        <v>0</v>
      </c>
      <c r="D56" s="151"/>
      <c r="E56" s="79">
        <f t="shared" si="17"/>
        <v>0</v>
      </c>
      <c r="F56" s="122" t="e">
        <f t="shared" si="18"/>
        <v>#DIV/0!</v>
      </c>
      <c r="S56" s="73"/>
      <c r="T56" s="74"/>
      <c r="U56" s="79"/>
    </row>
    <row r="57" spans="2:21" s="70" customFormat="1" ht="13.95" customHeight="1" x14ac:dyDescent="0.3">
      <c r="B57" s="120"/>
      <c r="C57" s="151"/>
      <c r="D57" s="151"/>
      <c r="E57" s="79">
        <f>SUM(E51:E56)</f>
        <v>0</v>
      </c>
      <c r="F57" s="122" t="e">
        <f t="shared" si="18"/>
        <v>#DIV/0!</v>
      </c>
      <c r="S57" s="73"/>
      <c r="T57" s="74"/>
    </row>
    <row r="58" spans="2:21" s="70" customFormat="1" ht="13.95" customHeight="1" x14ac:dyDescent="0.3">
      <c r="B58" s="120"/>
      <c r="C58" s="151"/>
      <c r="D58" s="151"/>
      <c r="E58" s="79"/>
      <c r="F58" s="122"/>
      <c r="S58" s="73"/>
      <c r="T58" s="74"/>
    </row>
    <row r="59" spans="2:21" s="70" customFormat="1" ht="13.95" customHeight="1" x14ac:dyDescent="0.3">
      <c r="B59" s="120"/>
      <c r="C59" s="151"/>
      <c r="D59" s="151"/>
      <c r="E59" s="79"/>
      <c r="F59" s="122"/>
      <c r="S59" s="73"/>
      <c r="T59" s="74"/>
    </row>
    <row r="60" spans="2:21" s="70" customFormat="1" ht="13.95" customHeight="1" x14ac:dyDescent="0.3">
      <c r="B60" s="71"/>
      <c r="C60" s="149"/>
      <c r="D60" s="149"/>
      <c r="E60" s="75"/>
      <c r="F60" s="76"/>
      <c r="G60" s="77"/>
      <c r="S60" s="73"/>
      <c r="T60" s="74"/>
    </row>
    <row r="61" spans="2:21" s="70" customFormat="1" ht="13.95" customHeight="1" x14ac:dyDescent="0.3">
      <c r="B61" s="71"/>
      <c r="C61" s="149"/>
      <c r="D61" s="149"/>
      <c r="E61" s="75"/>
      <c r="F61" s="76"/>
      <c r="G61" s="72"/>
      <c r="S61" s="73"/>
      <c r="T61" s="74"/>
    </row>
    <row r="62" spans="2:21" s="80" customFormat="1" ht="13.95" customHeight="1" x14ac:dyDescent="0.3">
      <c r="B62" s="71"/>
      <c r="C62" s="72"/>
      <c r="D62" s="72"/>
      <c r="E62" s="75"/>
      <c r="F62" s="76"/>
      <c r="G62" s="72"/>
      <c r="P62" s="81"/>
      <c r="S62" s="82"/>
      <c r="T62" s="83"/>
    </row>
    <row r="63" spans="2:21" s="70" customFormat="1" ht="13.95" customHeight="1" x14ac:dyDescent="0.3">
      <c r="B63" s="71"/>
      <c r="C63" s="72"/>
      <c r="D63" s="72"/>
      <c r="E63" s="72"/>
      <c r="F63" s="72"/>
      <c r="G63" s="72"/>
      <c r="S63" s="73"/>
      <c r="T63" s="74"/>
    </row>
  </sheetData>
  <sheetProtection selectLockedCells="1"/>
  <mergeCells count="43">
    <mergeCell ref="P40:Q40"/>
    <mergeCell ref="I44:L44"/>
    <mergeCell ref="I42:L42"/>
    <mergeCell ref="I40:L40"/>
    <mergeCell ref="G44:H44"/>
    <mergeCell ref="G42:H42"/>
    <mergeCell ref="G40:H40"/>
    <mergeCell ref="A6:A13"/>
    <mergeCell ref="A15:A23"/>
    <mergeCell ref="A25:A30"/>
    <mergeCell ref="B36:T36"/>
    <mergeCell ref="I34:J34"/>
    <mergeCell ref="I33:J33"/>
    <mergeCell ref="I32:J32"/>
    <mergeCell ref="M32:T34"/>
    <mergeCell ref="N1:O1"/>
    <mergeCell ref="C55:D55"/>
    <mergeCell ref="C58:D58"/>
    <mergeCell ref="Q1:R1"/>
    <mergeCell ref="Q2:R2"/>
    <mergeCell ref="G1:K1"/>
    <mergeCell ref="G2:K2"/>
    <mergeCell ref="L1:M1"/>
    <mergeCell ref="O2:P2"/>
    <mergeCell ref="L2:M2"/>
    <mergeCell ref="C38:T38"/>
    <mergeCell ref="D40:F40"/>
    <mergeCell ref="D42:F42"/>
    <mergeCell ref="D44:F44"/>
    <mergeCell ref="P44:Q44"/>
    <mergeCell ref="P42:Q42"/>
    <mergeCell ref="B4:B5"/>
    <mergeCell ref="C61:D61"/>
    <mergeCell ref="C49:F49"/>
    <mergeCell ref="C54:D54"/>
    <mergeCell ref="C52:D52"/>
    <mergeCell ref="C50:D50"/>
    <mergeCell ref="C51:D51"/>
    <mergeCell ref="C56:D56"/>
    <mergeCell ref="C57:D57"/>
    <mergeCell ref="C60:D60"/>
    <mergeCell ref="C53:D53"/>
    <mergeCell ref="C59:D59"/>
  </mergeCells>
  <conditionalFormatting sqref="T31 E31:I31 L31:P31">
    <cfRule type="cellIs" dxfId="5" priority="39" operator="greaterThan">
      <formula>0.01</formula>
    </cfRule>
  </conditionalFormatting>
  <conditionalFormatting sqref="T31">
    <cfRule type="cellIs" dxfId="4" priority="30" operator="greaterThan">
      <formula>0.001</formula>
    </cfRule>
  </conditionalFormatting>
  <conditionalFormatting sqref="C31:D31">
    <cfRule type="cellIs" dxfId="3" priority="27" operator="greaterThan">
      <formula>0.0000000001</formula>
    </cfRule>
  </conditionalFormatting>
  <conditionalFormatting sqref="J31:K31">
    <cfRule type="cellIs" dxfId="2" priority="26" operator="greaterThan">
      <formula>0.0000000001</formula>
    </cfRule>
  </conditionalFormatting>
  <conditionalFormatting sqref="Q31:S31">
    <cfRule type="cellIs" dxfId="1" priority="25" operator="greaterThan">
      <formula>0.0000000001</formula>
    </cfRule>
  </conditionalFormatting>
  <conditionalFormatting sqref="B25:B30">
    <cfRule type="notContainsBlanks" dxfId="0" priority="1">
      <formula>LEN(TRIM(B25))&gt;0</formula>
    </cfRule>
  </conditionalFormatting>
  <printOptions horizontalCentered="1" verticalCentered="1"/>
  <pageMargins left="0.2" right="0.2" top="0.4" bottom="0.4" header="0" footer="0"/>
  <pageSetup scale="92" orientation="landscape" r:id="rId1"/>
  <headerFooter>
    <oddFooter>&amp;R&amp;A</oddFooter>
  </headerFooter>
  <extLst>
    <ext xmlns:x14="http://schemas.microsoft.com/office/spreadsheetml/2009/9/main" uri="{CCE6A557-97BC-4b89-ADB6-D9C93CAAB3DF}">
      <x14:dataValidations xmlns:xm="http://schemas.microsoft.com/office/excel/2006/main" xWindow="114" yWindow="824" count="3">
        <x14:dataValidation type="list" allowBlank="1" showInputMessage="1" showErrorMessage="1">
          <x14:formula1>
            <xm:f>#REF!</xm:f>
          </x14:formula1>
          <xm:sqref>C6:J11 K6:O13 P6:Q11 R6:R13</xm:sqref>
        </x14:dataValidation>
        <x14:dataValidation type="list" allowBlank="1" showInputMessage="1" showErrorMessage="1" promptTitle="Time Distribution List" prompt="Please choose the program(s) or other time distrubution catergory.">
          <x14:formula1>
            <xm:f>#REF!</xm:f>
          </x14:formula1>
          <xm:sqref>B31</xm:sqref>
        </x14:dataValidation>
        <x14:dataValidation type="list" allowBlank="1" showInputMessage="1" showErrorMessage="1" promptTitle="Time Distribution List" prompt="Please choose the applicable program(s) you work on.">
          <x14:formula1>
            <xm:f>#REF!</xm:f>
          </x14:formula1>
          <xm:sqref>B25:B30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2022 Pay Schedule</vt:lpstr>
      <vt:lpstr>PP 1 </vt:lpstr>
      <vt:lpstr>'2022 Pay Schedule'!Print_Area</vt:lpstr>
      <vt:lpstr>'PP 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"Melisa Simmons" &lt;melisa@catalystfdn.org&gt;</dc:creator>
  <cp:lastModifiedBy>Jhoana Garcia</cp:lastModifiedBy>
  <cp:lastPrinted>2022-08-26T21:20:57Z</cp:lastPrinted>
  <dcterms:created xsi:type="dcterms:W3CDTF">2011-10-10T21:05:53Z</dcterms:created>
  <dcterms:modified xsi:type="dcterms:W3CDTF">2022-08-26T21:28:53Z</dcterms:modified>
</cp:coreProperties>
</file>