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icardo.goodridge\Desktop\"/>
    </mc:Choice>
  </mc:AlternateContent>
  <xr:revisionPtr revIDLastSave="0" documentId="13_ncr:1_{BB04AD96-A966-404A-A142-EF4A63CB8CEA}" xr6:coauthVersionLast="45" xr6:coauthVersionMax="45" xr10:uidLastSave="{00000000-0000-0000-0000-000000000000}"/>
  <bookViews>
    <workbookView xWindow="-120" yWindow="-120" windowWidth="29040" windowHeight="15840" xr2:uid="{00000000-000D-0000-FFFF-FFFF00000000}"/>
  </bookViews>
  <sheets>
    <sheet name="Instructions" sheetId="3" r:id="rId1"/>
    <sheet name=" Project Budget" sheetId="1" r:id="rId2"/>
    <sheet name="Funding Allocation " sheetId="5" r:id="rId3"/>
  </sheets>
  <externalReferences>
    <externalReference r:id="rId4"/>
  </externalReferences>
  <definedNames>
    <definedName name="_xlnm.Print_Area" localSheetId="1">' Project Budget'!$A$1:$F$113</definedName>
    <definedName name="_xlnm.Print_Area" localSheetId="2">'Funding Allocation '!$A$1:$I$62</definedName>
    <definedName name="_xlnm.Print_Area" localSheetId="0">Instructions!$A$1:$K$30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5" l="1"/>
  <c r="H4" i="5" s="1"/>
  <c r="G5" i="5"/>
  <c r="G6" i="5"/>
  <c r="G7" i="5"/>
  <c r="G8" i="5"/>
  <c r="H8" i="5" s="1"/>
  <c r="G9" i="5"/>
  <c r="H9" i="5" s="1"/>
  <c r="G10" i="5"/>
  <c r="G11" i="5"/>
  <c r="H11" i="5" s="1"/>
  <c r="G12" i="5"/>
  <c r="H12" i="5" s="1"/>
  <c r="G13" i="5"/>
  <c r="H13" i="5" s="1"/>
  <c r="G14" i="5"/>
  <c r="H14" i="5" s="1"/>
  <c r="G15" i="5"/>
  <c r="G16" i="5"/>
  <c r="H16" i="5" s="1"/>
  <c r="G17" i="5"/>
  <c r="H17" i="5" s="1"/>
  <c r="G18" i="5"/>
  <c r="H18" i="5" s="1"/>
  <c r="G19" i="5"/>
  <c r="H19" i="5" s="1"/>
  <c r="G20" i="5"/>
  <c r="H20" i="5" s="1"/>
  <c r="G21" i="5"/>
  <c r="G22" i="5"/>
  <c r="H22" i="5" s="1"/>
  <c r="G23" i="5"/>
  <c r="G24" i="5"/>
  <c r="H24" i="5" s="1"/>
  <c r="G25" i="5"/>
  <c r="H25" i="5" s="1"/>
  <c r="G26" i="5"/>
  <c r="H26" i="5" s="1"/>
  <c r="G27" i="5"/>
  <c r="H27" i="5" s="1"/>
  <c r="G28" i="5"/>
  <c r="H28" i="5" s="1"/>
  <c r="G29" i="5"/>
  <c r="H29" i="5" s="1"/>
  <c r="G30" i="5"/>
  <c r="H30" i="5" s="1"/>
  <c r="G31" i="5"/>
  <c r="G32" i="5"/>
  <c r="H32" i="5" s="1"/>
  <c r="G33" i="5"/>
  <c r="H33" i="5" s="1"/>
  <c r="G34" i="5"/>
  <c r="H34" i="5" s="1"/>
  <c r="G35" i="5"/>
  <c r="H35" i="5" s="1"/>
  <c r="G36" i="5"/>
  <c r="H36" i="5" s="1"/>
  <c r="G37" i="5"/>
  <c r="H37" i="5" s="1"/>
  <c r="G38" i="5"/>
  <c r="H38" i="5" s="1"/>
  <c r="G39" i="5"/>
  <c r="G40" i="5"/>
  <c r="G41" i="5"/>
  <c r="H41" i="5" s="1"/>
  <c r="G42" i="5"/>
  <c r="G43" i="5"/>
  <c r="H43" i="5" s="1"/>
  <c r="G44" i="5"/>
  <c r="H44" i="5" s="1"/>
  <c r="G45" i="5"/>
  <c r="H45" i="5" s="1"/>
  <c r="G46" i="5"/>
  <c r="H46" i="5" s="1"/>
  <c r="G47" i="5"/>
  <c r="G48" i="5"/>
  <c r="H48" i="5" s="1"/>
  <c r="G49" i="5"/>
  <c r="H49" i="5" s="1"/>
  <c r="G50" i="5"/>
  <c r="H50" i="5" s="1"/>
  <c r="G51" i="5"/>
  <c r="H51" i="5" s="1"/>
  <c r="G52" i="5"/>
  <c r="H52" i="5" s="1"/>
  <c r="G53" i="5"/>
  <c r="H53" i="5" s="1"/>
  <c r="G54" i="5"/>
  <c r="H54" i="5" s="1"/>
  <c r="G55" i="5"/>
  <c r="G56" i="5"/>
  <c r="H56" i="5" s="1"/>
  <c r="G57" i="5"/>
  <c r="H57" i="5" s="1"/>
  <c r="G58" i="5"/>
  <c r="H58" i="5" s="1"/>
  <c r="G59" i="5"/>
  <c r="H59" i="5" s="1"/>
  <c r="G60" i="5"/>
  <c r="H60" i="5" s="1"/>
  <c r="G61" i="5"/>
  <c r="H61" i="5" s="1"/>
  <c r="D62" i="5"/>
  <c r="H55" i="5"/>
  <c r="H47" i="5"/>
  <c r="H42" i="5"/>
  <c r="H40" i="5"/>
  <c r="H39" i="5"/>
  <c r="H31" i="5"/>
  <c r="H23" i="5"/>
  <c r="H15" i="5"/>
  <c r="H10" i="5"/>
  <c r="H7" i="5"/>
  <c r="G62" i="5" l="1"/>
  <c r="H5" i="5"/>
  <c r="H6" i="5"/>
  <c r="H62" i="5" l="1"/>
  <c r="F109" i="1" l="1"/>
  <c r="F100" i="1" l="1"/>
  <c r="F87" i="1"/>
  <c r="F74" i="1"/>
  <c r="F11" i="1" s="1"/>
  <c r="F59" i="1"/>
  <c r="F44" i="1"/>
  <c r="F29" i="1"/>
  <c r="F8" i="1" l="1"/>
  <c r="F9" i="1" l="1"/>
  <c r="F10" i="1"/>
  <c r="F13" i="1"/>
  <c r="F14" i="1" l="1"/>
  <c r="F12" i="1"/>
  <c r="F15" i="1" l="1"/>
</calcChain>
</file>

<file path=xl/sharedStrings.xml><?xml version="1.0" encoding="utf-8"?>
<sst xmlns="http://schemas.openxmlformats.org/spreadsheetml/2006/main" count="178" uniqueCount="152">
  <si>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</si>
  <si>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</si>
  <si>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</si>
  <si>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</si>
  <si>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</si>
  <si>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</si>
  <si>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</si>
  <si>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</si>
  <si>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</si>
  <si>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</si>
  <si>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</si>
  <si>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</si>
  <si>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</si>
  <si>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4. Non-Governmental Organization (NGO) Subcontracts</t>
  </si>
  <si>
    <t>4</t>
  </si>
  <si>
    <t>5. Equipment/Fixed Assets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</si>
  <si>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</si>
  <si>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</si>
  <si>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</si>
  <si>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Name of Applicant:</t>
  </si>
  <si>
    <t>3. Professional Services or Public Agency Subcontracts</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</si>
  <si>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</si>
  <si>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</si>
  <si>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</si>
  <si>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</si>
  <si>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</si>
  <si>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</si>
  <si>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</si>
  <si>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</si>
  <si>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</si>
  <si>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</si>
  <si>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</si>
  <si>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</si>
  <si>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</si>
  <si>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</si>
  <si>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</si>
  <si>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</si>
  <si>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1.</t>
  </si>
  <si>
    <t>2.</t>
  </si>
  <si>
    <t>3.</t>
  </si>
  <si>
    <t>4.</t>
  </si>
  <si>
    <t>5.</t>
  </si>
  <si>
    <t>6.</t>
  </si>
  <si>
    <t>7.</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</si>
  <si>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</si>
  <si>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</si>
  <si>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2020 Coronavirus Emergency Supplemental Funding - Project Budget and Budget Narrative</t>
  </si>
  <si>
    <t>Contract Term: March 31, 2021 - January 31, 2022</t>
  </si>
  <si>
    <t>6. Other (Travel, Training, etc.)</t>
  </si>
  <si>
    <t>7. Indirect Costs</t>
  </si>
  <si>
    <t>6a. Other (Travel, Training, etc.)</t>
  </si>
  <si>
    <t>6b. Other (Travel, Training, etc.) Narrative:</t>
  </si>
  <si>
    <t>7a. Indirect Costs</t>
  </si>
  <si>
    <t>7b. Indirect Costs Narrative:</t>
  </si>
  <si>
    <t xml:space="preserve"> 2020 Coronavirus Emergency Supplemental Funding (CESF) Program                                                                               Budget Section</t>
  </si>
  <si>
    <t>Instructions for Completing the CESF Budget Table and Narrative</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</si>
  <si>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</si>
  <si>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r>
      <rPr>
        <b/>
        <sz val="12"/>
        <rFont val="Arial"/>
        <family val="2"/>
      </rPr>
      <t xml:space="preserve">Salaries and Benefits:  </t>
    </r>
    <r>
      <rPr>
        <sz val="12"/>
        <rFont val="Arial"/>
        <family val="2"/>
      </rPr>
      <t>List the classification/title, percentage of time, salary or hourly rates, and benefits (if applicable) for each staff person that will be funded by the grant, either by the Applicant Agency or the Lead Public Agency (LPA).  Briefly describe their roles/responsibilities within the CESF Grant Program.</t>
    </r>
  </si>
  <si>
    <r>
      <rPr>
        <b/>
        <sz val="12"/>
        <rFont val="Arial"/>
        <family val="2"/>
      </rPr>
      <t xml:space="preserve">Services and Supplies: </t>
    </r>
    <r>
      <rPr>
        <sz val="12"/>
        <rFont val="Arial"/>
        <family val="2"/>
      </rPr>
      <t xml:space="preserve">Include and itemize all services and supplies to be purchased with the CESF Award.  </t>
    </r>
  </si>
  <si>
    <r>
      <rPr>
        <b/>
        <sz val="12"/>
        <rFont val="Arial"/>
        <family val="2"/>
      </rPr>
      <t xml:space="preserve">Professional Services </t>
    </r>
    <r>
      <rPr>
        <b/>
        <sz val="12"/>
        <color theme="1"/>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</si>
  <si>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NOTE</t>
    </r>
    <r>
      <rPr>
        <sz val="12"/>
        <rFont val="Arial"/>
        <family val="2"/>
      </rPr>
      <t>: Do not include Salaries and Benefits information for Professional Services or Public Agency Subcontracts, or Non-Governmental Organization Subcontracts in this section. Please use the applicable line item(s).</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</si>
  <si>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by the Applicant Agency or the Lead Public Agency (LPA). </t>
    </r>
  </si>
  <si>
    <r>
      <rPr>
        <b/>
        <sz val="12"/>
        <rFont val="Arial"/>
        <family val="2"/>
      </rPr>
      <t>Other</t>
    </r>
    <r>
      <rPr>
        <sz val="12"/>
        <rFont val="Arial"/>
        <family val="2"/>
      </rPr>
      <t xml:space="preserve"> (Travel, Training, Etc.): Itemize all costs that do not fit into the categories listed above, including travel and training. For this line item, include "other" costs for use by the Applicant Agency or the Lead Public Agency (LPA). </t>
    </r>
  </si>
  <si>
    <r>
      <rPr>
        <b/>
        <sz val="12"/>
        <rFont val="Arial"/>
        <family val="2"/>
      </rPr>
      <t>NOTE</t>
    </r>
    <r>
      <rPr>
        <sz val="12"/>
        <rFont val="Arial"/>
        <family val="2"/>
      </rPr>
      <t xml:space="preserve">: Do not include "Other" costs for Professional Services or Public Agency Subcontracts, or Non-Governmental Organization Subcontracts in this section. Please use the applicable line item(s).                                  </t>
    </r>
  </si>
  <si>
    <r>
      <rPr>
        <u/>
        <sz val="12"/>
        <rFont val="Arial"/>
        <family val="2"/>
      </rPr>
      <t>Be advised</t>
    </r>
    <r>
      <rPr>
        <sz val="12"/>
        <rFont val="Arial"/>
        <family val="2"/>
      </rPr>
      <t xml:space="preserv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t>
    </r>
  </si>
  <si>
    <r>
      <rPr>
        <b/>
        <sz val="12"/>
        <rFont val="Arial"/>
        <family val="2"/>
      </rPr>
      <t>NOTE</t>
    </r>
    <r>
      <rPr>
        <sz val="12"/>
        <rFont val="Arial"/>
        <family val="2"/>
      </rPr>
      <t xml:space="preserve">: Do not include Equipment and Fixed Assets information for Professional Services or Public Agency Subcontracts, or Non-Governmental Organization Subcontracts in this section. Please use the applicable line item(s). </t>
    </r>
  </si>
  <si>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</si>
  <si>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NOTE</t>
    </r>
    <r>
      <rPr>
        <sz val="12"/>
        <rFont val="Arial"/>
        <family val="2"/>
      </rPr>
      <t>: Do not include Services and Supplies information for Professional Services or Public Agency Subcontracts, or Non-Governmental Organization Subcontracts in this section. Please use the applicable line item(s).</t>
    </r>
  </si>
  <si>
    <t>County</t>
  </si>
  <si>
    <t>Population Estimate Jan. 2020</t>
  </si>
  <si>
    <t>CESF Total Local Allocation</t>
  </si>
  <si>
    <t>Target Allocation 
(about $1.93/person)</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</si>
  <si>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</si>
  <si>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</si>
  <si>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</si>
  <si>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</si>
  <si>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</si>
  <si>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</si>
  <si>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</si>
  <si>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</si>
  <si>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</si>
  <si>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</si>
  <si>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</si>
  <si>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</si>
  <si>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</si>
  <si>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</si>
  <si>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</si>
  <si>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</si>
  <si>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</si>
  <si>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</si>
  <si>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</si>
  <si>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</si>
  <si>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</si>
  <si>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</si>
  <si>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</si>
  <si>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</si>
  <si>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</si>
  <si>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</si>
  <si>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</si>
  <si>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</si>
  <si>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</si>
  <si>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</si>
  <si>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</si>
  <si>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</si>
  <si>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</si>
  <si>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</si>
  <si>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</si>
  <si>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</si>
  <si>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</si>
  <si>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</si>
  <si>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</si>
  <si>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</si>
  <si>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</si>
  <si>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</si>
  <si>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</si>
  <si>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</si>
  <si>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</si>
  <si>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</si>
  <si>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</si>
  <si>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</si>
  <si>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</si>
  <si>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</si>
  <si>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</si>
  <si>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</si>
  <si>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</si>
  <si>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</si>
  <si>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</si>
  <si>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</si>
  <si>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</si>
  <si>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</si>
  <si>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Grand Total</t>
  </si>
  <si>
    <t>Minimum:</t>
  </si>
  <si>
    <t>Maximum:</t>
  </si>
  <si>
    <t>Average:</t>
  </si>
  <si>
    <t>SD:</t>
  </si>
  <si>
    <t xml:space="preserve">Available Funding </t>
  </si>
  <si>
    <r>
      <rPr>
        <u/>
        <sz val="12"/>
        <rFont val="Arial"/>
        <family val="2"/>
      </rPr>
      <t>Be advised</t>
    </r>
    <r>
      <rPr>
        <sz val="12"/>
        <rFont val="Arial"/>
        <family val="2"/>
      </rPr>
      <t>: Meals, snacks, incentives and participant support items require separate and prior approval by the BSCC, even if included here.</t>
    </r>
  </si>
  <si>
    <r>
      <rPr>
        <u/>
        <sz val="12"/>
        <rFont val="Arial"/>
        <family val="2"/>
      </rPr>
      <t>Be advised</t>
    </r>
    <r>
      <rPr>
        <sz val="12"/>
        <rFont val="Arial"/>
        <family val="2"/>
      </rPr>
      <t>: Equipment and fixed assets over $5,000 require separate and prior approval by the BSCC, even if included here.</t>
    </r>
  </si>
  <si>
    <t xml:space="preserve"> Funding Allocation</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</si>
  <si>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theme="1"/>
        <rFont val="Arial"/>
        <family val="2"/>
      </rPr>
      <t>to grant funds</t>
    </r>
    <r>
      <rPr>
        <sz val="12"/>
        <rFont val="Arial"/>
        <family val="2"/>
      </rPr>
      <t xml:space="preserve"> using only one of the following options:</t>
    </r>
  </si>
  <si>
    <r>
      <rPr>
        <b/>
        <sz val="14"/>
        <color rgb="FFFF0000"/>
        <rFont val="Arial"/>
        <family val="2"/>
      </rPr>
      <t>*</t>
    </r>
    <r>
      <rPr>
        <sz val="12"/>
        <rFont val="Arial"/>
        <family val="2"/>
      </rPr>
      <t xml:space="preserve">This rate can only be used if the grantee receives less than $35 million annually in direct federal funding  and has never had an Negotiated Indirect Cost Rate.                         </t>
    </r>
  </si>
  <si>
    <r>
      <rPr>
        <b/>
        <sz val="12"/>
        <rFont val="Arial"/>
        <family val="2"/>
      </rPr>
      <t>&gt;</t>
    </r>
    <r>
      <rPr>
        <sz val="12"/>
        <rFont val="Arial"/>
        <family val="2"/>
      </rPr>
      <t xml:space="preserve"> Grantees may use their federally approved Negotiated Indirect Cost Rate (derived from a federal formula) to  seek reimbursement for indirect costs; </t>
    </r>
    <r>
      <rPr>
        <b/>
        <u/>
        <sz val="12"/>
        <rFont val="Arial"/>
        <family val="2"/>
      </rPr>
      <t>OR</t>
    </r>
  </si>
  <si>
    <r>
      <rPr>
        <b/>
        <sz val="12"/>
        <rFont val="Arial"/>
        <family val="2"/>
      </rPr>
      <t>&gt;</t>
    </r>
    <r>
      <rPr>
        <sz val="12"/>
        <rFont val="Arial"/>
        <family val="2"/>
      </rPr>
      <t xml:space="preserve"> </t>
    </r>
    <r>
      <rPr>
        <b/>
        <sz val="14"/>
        <color rgb="FFFF0000"/>
        <rFont val="Arial"/>
        <family val="2"/>
      </rPr>
      <t>*</t>
    </r>
    <r>
      <rPr>
        <sz val="12"/>
        <rFont val="Arial"/>
        <family val="2"/>
      </rPr>
      <t>Grantees without a federally approved Negotiated Indirect Cost Rate may use the Federal De Minimis (10% of Modified Total Direct Cost) to seek reimbursement for indirect costs.</t>
    </r>
  </si>
  <si>
    <t>http://www.bscc.ca.gov/wp-content/uploads/BSCC-Grant-Admin-Guide-July-2020-Final.pdf</t>
  </si>
  <si>
    <t>For additional guidance related to grant budgets, refer to the BSCC Grant Administration Guide:</t>
  </si>
  <si>
    <r>
      <t xml:space="preserve">Applicant's may only apply for the funding  listed in the RFA. The total amount of funding each county is eligible to receive is provided on the Funding Allocation tab. Please request the </t>
    </r>
    <r>
      <rPr>
        <b/>
        <u/>
        <sz val="12"/>
        <rFont val="Arial"/>
        <family val="2"/>
      </rPr>
      <t>full amount</t>
    </r>
    <r>
      <rPr>
        <sz val="12"/>
        <rFont val="Arial"/>
        <family val="2"/>
      </rPr>
      <t xml:space="preserve"> of funding next to your county name.</t>
    </r>
  </si>
  <si>
    <r>
      <t xml:space="preserve"> </t>
    </r>
    <r>
      <rPr>
        <b/>
        <sz val="12"/>
        <rFont val="Arial"/>
        <family val="2"/>
      </rPr>
      <t>TOTAL</t>
    </r>
  </si>
  <si>
    <t>Note: Rows 8-15 will auto-populate based on the information entered in the budget line items (Salaries and Benefits, Services and Supplies, etc.)</t>
  </si>
  <si>
    <r>
      <t xml:space="preserve">The total amount of funding each county is eligible to receive is provided on the Funding Allocation tab.  Please request the </t>
    </r>
    <r>
      <rPr>
        <b/>
        <i/>
        <u/>
        <sz val="11"/>
        <color theme="1"/>
        <rFont val="Arial"/>
        <family val="2"/>
      </rPr>
      <t>full amount</t>
    </r>
    <r>
      <rPr>
        <i/>
        <sz val="11"/>
        <color theme="1"/>
        <rFont val="Arial"/>
        <family val="2"/>
      </rPr>
      <t xml:space="preserve"> of funding next to your county name.</t>
    </r>
  </si>
  <si>
    <t>2) Indirect costs will be charged as the Federal De Minimis (10% of Modified Total Direct Cost):</t>
  </si>
  <si>
    <r>
      <t xml:space="preserve">1) Indirect costs will be charged as Grantee's federally approved Negotiated Indirect Cost Rate (NICR):                                                                   Enter NICR Percentage </t>
    </r>
    <r>
      <rPr>
        <b/>
        <u/>
        <sz val="11"/>
        <color theme="1"/>
        <rFont val="Arial"/>
        <family val="2"/>
      </rPr>
      <t>and</t>
    </r>
    <r>
      <rPr>
        <sz val="11"/>
        <color theme="1"/>
        <rFont val="Arial"/>
        <family val="2"/>
      </rPr>
      <t xml:space="preserve"> Amount:</t>
    </r>
  </si>
  <si>
    <t>Before submission, please verify that you have requested the full amount of funding your county is eligible to receive.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</si>
</sst>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8"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u/>
      <sz val="11"/>
      <color theme="1"/>
      <name val="Arial"/>
      <family val="2"/>
    </font>
    <font>
      <b/>
      <sz val="12"/>
      <color theme="8" tint="-0.499984740745262"/>
      <name val="Webdings"/>
      <family val="1"/>
      <charset val="2"/>
    </font>
    <font>
      <i/>
      <sz val="10"/>
      <name val="Arial"/>
      <family val="2"/>
    </font>
    <font>
      <b/>
      <sz val="12"/>
      <color theme="1"/>
      <name val="Calibri"/>
      <family val="2"/>
      <scheme val="minor"/>
    </font>
    <font>
      <b/>
      <u/>
      <sz val="12"/>
      <name val="Arial"/>
      <family val="2"/>
    </font>
    <font>
      <b/>
      <sz val="14"/>
      <color rgb="FFFF0000"/>
      <name val="Arial"/>
      <family val="2"/>
    </font>
    <font>
      <u/>
      <sz val="12"/>
      <color theme="10"/>
      <name val="Arial"/>
      <family val="2"/>
    </font>
    <font>
      <i/>
      <sz val="10"/>
      <color rgb="FFFF0000"/>
      <name val="Arial"/>
      <family val="2"/>
    </font>
    <font>
      <i/>
      <sz val="12"/>
      <color rgb="FFFF0000"/>
      <name val="Arial"/>
      <family val="2"/>
    </font>
    <font>
      <b/>
      <i/>
      <u/>
      <sz val="11"/>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499984740745262"/>
        <bgColor indexed="64"/>
      </patternFill>
    </fill>
    <fill>
      <patternFill patternType="solid">
        <fgColor theme="1" tint="0.499984740745262"/>
        <bgColor indexed="64"/>
      </patternFill>
    </fill>
  </fills>
  <borders count="6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
      <left/>
      <right/>
      <top/>
      <bottom style="medium">
        <color theme="8" tint="-0.499984740745262"/>
      </bottom>
      <diagonal/>
    </border>
    <border>
      <left style="thin">
        <color indexed="64"/>
      </left>
      <right/>
      <top/>
      <bottom style="medium">
        <color theme="8" tint="-0.499984740745262"/>
      </bottom>
      <diagonal/>
    </border>
    <border>
      <left/>
      <right style="thin">
        <color indexed="64"/>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227">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21" fillId="0" borderId="0" xfId="0" applyFont="1" applyAlignment="1" applyProtection="1">
      <alignment vertical="center"/>
    </xf>
    <xf numFmtId="0" fontId="5" fillId="2" borderId="0" xfId="0" applyFont="1" applyFill="1" applyBorder="1" applyAlignment="1" applyProtection="1">
      <alignment vertical="center"/>
    </xf>
    <xf numFmtId="0" fontId="5" fillId="5" borderId="19"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19" xfId="0" applyFont="1" applyFill="1" applyBorder="1" applyAlignment="1" applyProtection="1">
      <alignment vertical="center"/>
    </xf>
    <xf numFmtId="0" fontId="5" fillId="5" borderId="7" xfId="0" applyFont="1" applyFill="1" applyBorder="1" applyAlignment="1" applyProtection="1">
      <alignment vertical="center"/>
    </xf>
    <xf numFmtId="0" fontId="5" fillId="4" borderId="28" xfId="0" applyFont="1" applyFill="1" applyBorder="1" applyAlignment="1" applyProtection="1">
      <alignment horizontal="left" vertical="center" wrapText="1"/>
    </xf>
    <xf numFmtId="0" fontId="18" fillId="4" borderId="29" xfId="0" applyFont="1" applyFill="1" applyBorder="1" applyAlignment="1" applyProtection="1">
      <alignment horizontal="right" vertical="center" wrapText="1"/>
    </xf>
    <xf numFmtId="164" fontId="17" fillId="4" borderId="29" xfId="0" applyNumberFormat="1" applyFont="1" applyFill="1" applyBorder="1" applyAlignment="1" applyProtection="1">
      <alignment horizontal="right" vertical="center" wrapText="1"/>
    </xf>
    <xf numFmtId="0" fontId="5" fillId="2" borderId="23" xfId="0" applyFont="1" applyFill="1" applyBorder="1" applyAlignment="1" applyProtection="1">
      <alignment vertical="center"/>
    </xf>
    <xf numFmtId="49" fontId="8" fillId="0" borderId="0" xfId="1" applyNumberFormat="1" applyFont="1" applyAlignment="1">
      <alignment horizontal="left" vertical="top"/>
    </xf>
    <xf numFmtId="49" fontId="29" fillId="0" borderId="0" xfId="1" applyNumberFormat="1" applyFont="1" applyAlignment="1">
      <alignment horizontal="left" vertical="top" wrapText="1"/>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37" xfId="0" applyFont="1" applyFill="1" applyBorder="1" applyAlignment="1" applyProtection="1">
      <alignment vertical="center"/>
    </xf>
    <xf numFmtId="0" fontId="24" fillId="5" borderId="19" xfId="0" applyFont="1" applyFill="1" applyBorder="1" applyAlignment="1" applyProtection="1">
      <alignment vertical="top" wrapText="1"/>
    </xf>
    <xf numFmtId="0" fontId="24" fillId="5" borderId="7" xfId="0" applyFont="1" applyFill="1" applyBorder="1" applyAlignment="1" applyProtection="1">
      <alignment vertical="top" wrapText="1"/>
    </xf>
    <xf numFmtId="0" fontId="7" fillId="3" borderId="0" xfId="1" applyFont="1" applyFill="1" applyAlignment="1">
      <alignment horizontal="center" vertical="center" wrapText="1"/>
    </xf>
    <xf numFmtId="0" fontId="7" fillId="0" borderId="0" xfId="1" applyFont="1" applyFill="1" applyAlignment="1">
      <alignment horizontal="center" vertical="center" wrapText="1"/>
    </xf>
    <xf numFmtId="0" fontId="2" fillId="0" borderId="0" xfId="1" applyFont="1" applyFill="1"/>
    <xf numFmtId="0" fontId="4" fillId="0" borderId="0" xfId="1" applyFont="1" applyFill="1" applyAlignment="1">
      <alignment horizontal="center" vertical="center" wrapText="1"/>
    </xf>
    <xf numFmtId="0" fontId="2" fillId="0" borderId="0" xfId="1" applyFont="1" applyFill="1" applyAlignment="1">
      <alignment vertical="center"/>
    </xf>
    <xf numFmtId="0" fontId="5" fillId="0" borderId="0" xfId="0" applyFont="1"/>
    <xf numFmtId="0" fontId="11" fillId="11" borderId="54" xfId="0" applyFont="1" applyFill="1" applyBorder="1" applyAlignment="1">
      <alignment horizontal="center" wrapText="1"/>
    </xf>
    <xf numFmtId="164" fontId="11" fillId="11" borderId="54" xfId="0" applyNumberFormat="1" applyFont="1" applyFill="1" applyBorder="1" applyAlignment="1">
      <alignment horizontal="center" wrapText="1"/>
    </xf>
    <xf numFmtId="3" fontId="5" fillId="0" borderId="0" xfId="0" applyNumberFormat="1" applyFont="1"/>
    <xf numFmtId="164" fontId="5" fillId="0" borderId="0" xfId="0" applyNumberFormat="1" applyFont="1"/>
    <xf numFmtId="3" fontId="11" fillId="2" borderId="57" xfId="0" applyNumberFormat="1" applyFont="1" applyFill="1" applyBorder="1"/>
    <xf numFmtId="164" fontId="11" fillId="2" borderId="57" xfId="0" applyNumberFormat="1" applyFont="1" applyFill="1" applyBorder="1"/>
    <xf numFmtId="0" fontId="5" fillId="0" borderId="0" xfId="0" applyFont="1" applyFill="1"/>
    <xf numFmtId="0" fontId="11" fillId="11" borderId="53" xfId="0" applyFont="1" applyFill="1" applyBorder="1" applyAlignment="1">
      <alignment horizontal="center"/>
    </xf>
    <xf numFmtId="164" fontId="11" fillId="11" borderId="55" xfId="0" applyNumberFormat="1" applyFont="1" applyFill="1" applyBorder="1" applyAlignment="1">
      <alignment horizontal="center" wrapText="1"/>
    </xf>
    <xf numFmtId="0" fontId="11" fillId="2" borderId="56" xfId="0" applyFont="1" applyFill="1" applyBorder="1"/>
    <xf numFmtId="165" fontId="11" fillId="2" borderId="58" xfId="0" applyNumberFormat="1" applyFont="1" applyFill="1" applyBorder="1"/>
    <xf numFmtId="0" fontId="5" fillId="2" borderId="49" xfId="0" applyFont="1" applyFill="1" applyBorder="1"/>
    <xf numFmtId="3" fontId="5" fillId="2" borderId="49" xfId="0" applyNumberFormat="1" applyFont="1" applyFill="1" applyBorder="1"/>
    <xf numFmtId="164" fontId="5" fillId="2" borderId="49" xfId="0" applyNumberFormat="1" applyFont="1" applyFill="1" applyBorder="1"/>
    <xf numFmtId="165" fontId="5" fillId="2" borderId="49" xfId="0" applyNumberFormat="1" applyFont="1" applyFill="1" applyBorder="1"/>
    <xf numFmtId="0" fontId="5" fillId="0" borderId="49" xfId="0" applyFont="1" applyBorder="1"/>
    <xf numFmtId="3" fontId="5" fillId="0" borderId="49" xfId="0" applyNumberFormat="1" applyFont="1" applyBorder="1"/>
    <xf numFmtId="164" fontId="5" fillId="0" borderId="49" xfId="0" applyNumberFormat="1" applyFont="1" applyBorder="1"/>
    <xf numFmtId="165" fontId="5" fillId="0" borderId="49" xfId="0" applyNumberFormat="1" applyFont="1" applyBorder="1"/>
    <xf numFmtId="0" fontId="2" fillId="0" borderId="0" xfId="1" applyFont="1" applyFill="1" applyBorder="1"/>
    <xf numFmtId="49" fontId="8" fillId="0" borderId="0" xfId="1" applyNumberFormat="1" applyFont="1" applyBorder="1" applyAlignment="1">
      <alignment horizontal="left" vertical="top"/>
    </xf>
    <xf numFmtId="0" fontId="2" fillId="0" borderId="0" xfId="1" applyFont="1" applyBorder="1"/>
    <xf numFmtId="0" fontId="34" fillId="4" borderId="53" xfId="2" applyFont="1" applyFill="1" applyBorder="1" applyAlignment="1">
      <alignment vertical="center"/>
    </xf>
    <xf numFmtId="0" fontId="13" fillId="4" borderId="54" xfId="1" applyFont="1" applyFill="1" applyBorder="1"/>
    <xf numFmtId="0" fontId="13" fillId="4" borderId="55" xfId="1" applyFont="1" applyFill="1" applyBorder="1"/>
    <xf numFmtId="165" fontId="13" fillId="0" borderId="2" xfId="0" applyNumberFormat="1" applyFont="1" applyFill="1" applyBorder="1" applyAlignment="1" applyProtection="1">
      <alignment vertical="center"/>
      <protection locked="0"/>
    </xf>
    <xf numFmtId="165" fontId="7" fillId="3" borderId="20" xfId="0" applyNumberFormat="1" applyFont="1" applyFill="1" applyBorder="1" applyAlignment="1" applyProtection="1">
      <alignment horizontal="right" vertical="center" wrapText="1"/>
    </xf>
    <xf numFmtId="165" fontId="5" fillId="4" borderId="27" xfId="0" applyNumberFormat="1" applyFont="1" applyFill="1" applyBorder="1" applyAlignment="1" applyProtection="1">
      <alignment vertical="center"/>
    </xf>
    <xf numFmtId="165" fontId="5" fillId="4" borderId="30" xfId="0" applyNumberFormat="1" applyFont="1" applyFill="1" applyBorder="1" applyAlignment="1" applyProtection="1">
      <alignment vertical="center"/>
    </xf>
    <xf numFmtId="165" fontId="4" fillId="8" borderId="36" xfId="0" applyNumberFormat="1" applyFont="1" applyFill="1" applyBorder="1" applyAlignment="1" applyProtection="1">
      <alignment vertical="center"/>
    </xf>
    <xf numFmtId="165" fontId="5" fillId="2" borderId="24" xfId="0" applyNumberFormat="1" applyFont="1" applyFill="1" applyBorder="1" applyAlignment="1" applyProtection="1">
      <alignment vertical="center"/>
    </xf>
    <xf numFmtId="165" fontId="5" fillId="4" borderId="38" xfId="0" applyNumberFormat="1" applyFont="1" applyFill="1" applyBorder="1" applyAlignment="1" applyProtection="1">
      <alignment horizontal="right" vertical="center" wrapText="1"/>
    </xf>
    <xf numFmtId="165" fontId="4" fillId="4" borderId="36" xfId="0" applyNumberFormat="1" applyFont="1" applyFill="1" applyBorder="1" applyAlignment="1" applyProtection="1">
      <alignment vertical="center"/>
    </xf>
    <xf numFmtId="165" fontId="16" fillId="3" borderId="20" xfId="0" applyNumberFormat="1" applyFont="1" applyFill="1" applyBorder="1" applyAlignment="1" applyProtection="1">
      <alignment vertical="center"/>
    </xf>
    <xf numFmtId="165" fontId="5" fillId="5" borderId="20" xfId="0" applyNumberFormat="1" applyFont="1" applyFill="1" applyBorder="1" applyAlignment="1" applyProtection="1">
      <alignment vertical="center"/>
    </xf>
    <xf numFmtId="165" fontId="24" fillId="5" borderId="20" xfId="0" applyNumberFormat="1" applyFont="1" applyFill="1" applyBorder="1" applyAlignment="1" applyProtection="1">
      <alignment vertical="top" wrapText="1"/>
    </xf>
    <xf numFmtId="165" fontId="5" fillId="5" borderId="20" xfId="0" applyNumberFormat="1" applyFont="1" applyFill="1" applyBorder="1" applyAlignment="1" applyProtection="1">
      <alignment vertical="top" wrapText="1"/>
    </xf>
    <xf numFmtId="165" fontId="5" fillId="4" borderId="43" xfId="0" applyNumberFormat="1" applyFont="1" applyFill="1" applyBorder="1" applyAlignment="1" applyProtection="1">
      <alignment horizontal="right" vertical="center" wrapText="1"/>
    </xf>
    <xf numFmtId="165" fontId="5" fillId="7" borderId="44" xfId="0" applyNumberFormat="1" applyFont="1" applyFill="1" applyBorder="1" applyAlignment="1" applyProtection="1">
      <alignment vertical="center"/>
      <protection locked="0"/>
    </xf>
    <xf numFmtId="165" fontId="4" fillId="4" borderId="45" xfId="0" applyNumberFormat="1" applyFont="1" applyFill="1" applyBorder="1" applyAlignment="1" applyProtection="1">
      <alignment vertical="center"/>
    </xf>
    <xf numFmtId="165" fontId="5" fillId="0" borderId="0" xfId="0" applyNumberFormat="1" applyFont="1" applyAlignment="1" applyProtection="1">
      <alignment vertical="center"/>
    </xf>
    <xf numFmtId="10" fontId="14" fillId="0" borderId="44" xfId="0" applyNumberFormat="1" applyFont="1" applyBorder="1" applyAlignment="1" applyProtection="1">
      <alignment vertical="center"/>
      <protection locked="0"/>
    </xf>
    <xf numFmtId="0" fontId="26" fillId="7" borderId="21" xfId="0" applyFont="1" applyFill="1" applyBorder="1" applyAlignment="1" applyProtection="1">
      <alignment horizontal="left" vertical="center"/>
    </xf>
    <xf numFmtId="0" fontId="5" fillId="7" borderId="8" xfId="0"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165" fontId="0" fillId="7" borderId="61" xfId="0" applyNumberFormat="1" applyFont="1" applyFill="1" applyBorder="1" applyAlignment="1" applyProtection="1">
      <alignment horizontal="center" vertical="center"/>
    </xf>
    <xf numFmtId="0" fontId="13" fillId="2" borderId="53" xfId="1" applyFont="1" applyFill="1" applyBorder="1" applyAlignment="1">
      <alignment horizontal="left" vertical="top" wrapText="1" indent="4"/>
    </xf>
    <xf numFmtId="0" fontId="13" fillId="2" borderId="54" xfId="1" applyFont="1" applyFill="1" applyBorder="1" applyAlignment="1">
      <alignment horizontal="left" vertical="top" wrapText="1" indent="4"/>
    </xf>
    <xf numFmtId="0" fontId="13" fillId="2" borderId="55" xfId="1" applyFont="1" applyFill="1" applyBorder="1" applyAlignment="1">
      <alignment horizontal="left" vertical="top" wrapText="1" indent="4"/>
    </xf>
    <xf numFmtId="0" fontId="13" fillId="4" borderId="50" xfId="1" applyFont="1" applyFill="1" applyBorder="1" applyAlignment="1">
      <alignment horizontal="left" wrapText="1"/>
    </xf>
    <xf numFmtId="0" fontId="13" fillId="4" borderId="51" xfId="1" applyFont="1" applyFill="1" applyBorder="1" applyAlignment="1">
      <alignment horizontal="left" wrapText="1"/>
    </xf>
    <xf numFmtId="0" fontId="13" fillId="4" borderId="52" xfId="1" applyFont="1" applyFill="1" applyBorder="1" applyAlignment="1">
      <alignment horizontal="left" wrapText="1"/>
    </xf>
    <xf numFmtId="0" fontId="13" fillId="0" borderId="0" xfId="1" applyFont="1" applyAlignment="1">
      <alignment horizontal="justify" vertical="top" wrapText="1"/>
    </xf>
    <xf numFmtId="0" fontId="0" fillId="0" borderId="0" xfId="0" applyAlignment="1">
      <alignment horizontal="justify" vertical="top" wrapText="1"/>
    </xf>
    <xf numFmtId="0" fontId="13" fillId="9" borderId="59" xfId="1" applyFont="1" applyFill="1" applyBorder="1" applyAlignment="1">
      <alignment horizontal="justify" vertical="top" wrapText="1"/>
    </xf>
    <xf numFmtId="0" fontId="5" fillId="9" borderId="0" xfId="0" applyFont="1" applyFill="1" applyBorder="1" applyAlignment="1">
      <alignment horizontal="justify" vertical="top" wrapText="1"/>
    </xf>
    <xf numFmtId="0" fontId="5" fillId="9" borderId="60" xfId="0" applyFont="1" applyFill="1" applyBorder="1" applyAlignment="1">
      <alignment horizontal="justify" vertical="top" wrapText="1"/>
    </xf>
    <xf numFmtId="0" fontId="5" fillId="0" borderId="0" xfId="0" applyFont="1" applyAlignment="1">
      <alignment horizontal="justify" vertical="top" wrapText="1"/>
    </xf>
    <xf numFmtId="0" fontId="13" fillId="9" borderId="59" xfId="1" applyFont="1" applyFill="1" applyBorder="1" applyAlignment="1">
      <alignment horizontal="left" vertical="top" wrapText="1"/>
    </xf>
    <xf numFmtId="0" fontId="13" fillId="9" borderId="0" xfId="1" applyFont="1" applyFill="1" applyBorder="1" applyAlignment="1">
      <alignment horizontal="left" vertical="top" wrapText="1"/>
    </xf>
    <xf numFmtId="0" fontId="13" fillId="9" borderId="60" xfId="1" applyFont="1" applyFill="1" applyBorder="1" applyAlignment="1">
      <alignment horizontal="left" vertical="top" wrapText="1"/>
    </xf>
    <xf numFmtId="0" fontId="13" fillId="7" borderId="53" xfId="1" applyFont="1" applyFill="1" applyBorder="1" applyAlignment="1">
      <alignment horizontal="left" vertical="top" wrapText="1"/>
    </xf>
    <xf numFmtId="0" fontId="13" fillId="7" borderId="54" xfId="1" applyFont="1" applyFill="1" applyBorder="1" applyAlignment="1">
      <alignment horizontal="left" vertical="top" wrapText="1"/>
    </xf>
    <xf numFmtId="0" fontId="13" fillId="7" borderId="55" xfId="1" applyFont="1" applyFill="1" applyBorder="1" applyAlignment="1">
      <alignment horizontal="left" vertical="top" wrapText="1"/>
    </xf>
    <xf numFmtId="0" fontId="13" fillId="7" borderId="59" xfId="1" applyFont="1" applyFill="1" applyBorder="1" applyAlignment="1">
      <alignment horizontal="left" vertical="top" wrapText="1"/>
    </xf>
    <xf numFmtId="0" fontId="13" fillId="7" borderId="0" xfId="1" applyFont="1" applyFill="1" applyBorder="1" applyAlignment="1">
      <alignment horizontal="left" vertical="top" wrapText="1"/>
    </xf>
    <xf numFmtId="0" fontId="13" fillId="7" borderId="60" xfId="1" applyFont="1" applyFill="1" applyBorder="1" applyAlignment="1">
      <alignment horizontal="left" vertical="top" wrapText="1"/>
    </xf>
    <xf numFmtId="0" fontId="13" fillId="0" borderId="50" xfId="1" applyFont="1" applyBorder="1" applyAlignment="1">
      <alignment horizontal="justify" vertical="top" wrapText="1"/>
    </xf>
    <xf numFmtId="0" fontId="5" fillId="0" borderId="51" xfId="0" applyFont="1" applyBorder="1" applyAlignment="1">
      <alignment horizontal="justify" vertical="top" wrapText="1"/>
    </xf>
    <xf numFmtId="0" fontId="5" fillId="0" borderId="52" xfId="0" applyFont="1" applyBorder="1" applyAlignment="1">
      <alignment horizontal="justify" vertical="top" wrapText="1"/>
    </xf>
    <xf numFmtId="0" fontId="13" fillId="2" borderId="59" xfId="1" applyFont="1" applyFill="1" applyBorder="1" applyAlignment="1">
      <alignment horizontal="left" vertical="top" wrapText="1" indent="1"/>
    </xf>
    <xf numFmtId="0" fontId="13" fillId="2" borderId="0" xfId="1" applyFont="1" applyFill="1" applyBorder="1" applyAlignment="1">
      <alignment horizontal="left" vertical="top" wrapText="1" indent="1"/>
    </xf>
    <xf numFmtId="0" fontId="13" fillId="2" borderId="60" xfId="1" applyFont="1" applyFill="1" applyBorder="1" applyAlignment="1">
      <alignment horizontal="left" vertical="top" wrapText="1" indent="1"/>
    </xf>
    <xf numFmtId="0" fontId="13" fillId="7" borderId="59" xfId="1" applyFont="1" applyFill="1" applyBorder="1" applyAlignment="1">
      <alignment horizontal="justify" vertical="top" wrapText="1"/>
    </xf>
    <xf numFmtId="0" fontId="5" fillId="7" borderId="0" xfId="0" applyFont="1" applyFill="1" applyBorder="1" applyAlignment="1">
      <alignment horizontal="justify" vertical="top" wrapText="1"/>
    </xf>
    <xf numFmtId="0" fontId="5" fillId="7" borderId="60" xfId="0" applyFont="1" applyFill="1" applyBorder="1" applyAlignment="1">
      <alignment horizontal="justify" vertical="top"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13" fillId="2" borderId="50" xfId="1" applyFont="1" applyFill="1" applyBorder="1" applyAlignment="1">
      <alignment horizontal="justify" vertical="top" wrapText="1"/>
    </xf>
    <xf numFmtId="0" fontId="0" fillId="2" borderId="51" xfId="0" applyFill="1" applyBorder="1" applyAlignment="1">
      <alignment horizontal="justify" vertical="top" wrapText="1"/>
    </xf>
    <xf numFmtId="0" fontId="0" fillId="2" borderId="52" xfId="0" applyFill="1" applyBorder="1" applyAlignment="1">
      <alignment horizontal="justify" vertical="top" wrapText="1"/>
    </xf>
    <xf numFmtId="0" fontId="10" fillId="0" borderId="0" xfId="0" applyFont="1" applyAlignment="1">
      <alignment horizontal="justify" vertical="top" wrapText="1"/>
    </xf>
    <xf numFmtId="0" fontId="13" fillId="9" borderId="53" xfId="1" applyFont="1" applyFill="1" applyBorder="1" applyAlignment="1">
      <alignment horizontal="left" vertical="top" wrapText="1"/>
    </xf>
    <xf numFmtId="0" fontId="13" fillId="9" borderId="54" xfId="1" applyFont="1" applyFill="1" applyBorder="1" applyAlignment="1">
      <alignment horizontal="left" vertical="top" wrapText="1"/>
    </xf>
    <xf numFmtId="0" fontId="13" fillId="9" borderId="55" xfId="1" applyFont="1" applyFill="1" applyBorder="1" applyAlignment="1">
      <alignment horizontal="left" vertical="top" wrapText="1"/>
    </xf>
    <xf numFmtId="0" fontId="2" fillId="0" borderId="0" xfId="1" applyFont="1" applyAlignment="1"/>
    <xf numFmtId="0" fontId="0" fillId="0" borderId="0" xfId="0" applyAlignment="1"/>
    <xf numFmtId="0" fontId="11"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3" fillId="0" borderId="0" xfId="1" applyFont="1" applyAlignment="1">
      <alignment horizontal="left" vertical="center" wrapText="1"/>
    </xf>
    <xf numFmtId="0" fontId="0" fillId="0" borderId="0" xfId="0" applyAlignment="1">
      <alignment horizontal="left" vertical="center" wrapText="1"/>
    </xf>
    <xf numFmtId="0" fontId="7" fillId="3" borderId="0" xfId="1" applyFont="1" applyFill="1" applyAlignment="1">
      <alignment horizontal="center" vertical="center" wrapText="1"/>
    </xf>
    <xf numFmtId="0" fontId="4" fillId="0" borderId="47"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13" fillId="9" borderId="50" xfId="1" applyFont="1" applyFill="1" applyBorder="1" applyAlignment="1">
      <alignment horizontal="justify" vertical="top" wrapText="1"/>
    </xf>
    <xf numFmtId="0" fontId="5" fillId="9" borderId="51" xfId="0" applyFont="1" applyFill="1" applyBorder="1" applyAlignment="1">
      <alignment horizontal="justify" vertical="top" wrapText="1"/>
    </xf>
    <xf numFmtId="0" fontId="5" fillId="9" borderId="52" xfId="0" applyFont="1" applyFill="1" applyBorder="1" applyAlignment="1">
      <alignment horizontal="justify" vertical="top" wrapText="1"/>
    </xf>
    <xf numFmtId="0" fontId="35" fillId="7" borderId="19" xfId="0" applyFont="1" applyFill="1" applyBorder="1" applyAlignment="1" applyProtection="1">
      <alignment horizontal="center" vertical="center"/>
    </xf>
    <xf numFmtId="0" fontId="35" fillId="7" borderId="7" xfId="0" applyFont="1" applyFill="1" applyBorder="1" applyAlignment="1" applyProtection="1">
      <alignment horizontal="center" vertical="center"/>
    </xf>
    <xf numFmtId="0" fontId="35" fillId="7" borderId="20" xfId="0" applyFont="1" applyFill="1" applyBorder="1" applyAlignment="1" applyProtection="1">
      <alignment horizontal="center" vertical="center"/>
    </xf>
    <xf numFmtId="0" fontId="36" fillId="7" borderId="19" xfId="0" applyFont="1" applyFill="1" applyBorder="1" applyAlignment="1" applyProtection="1">
      <alignment horizontal="center" vertical="center"/>
    </xf>
    <xf numFmtId="0" fontId="36" fillId="7" borderId="7" xfId="0" applyFont="1" applyFill="1" applyBorder="1" applyAlignment="1" applyProtection="1">
      <alignment horizontal="center" vertical="center"/>
    </xf>
    <xf numFmtId="0" fontId="36" fillId="7" borderId="20" xfId="0" applyFont="1" applyFill="1" applyBorder="1" applyAlignment="1" applyProtection="1">
      <alignment horizontal="center" vertical="center"/>
    </xf>
    <xf numFmtId="0" fontId="26" fillId="4" borderId="45" xfId="0" applyFont="1" applyFill="1" applyBorder="1" applyAlignment="1" applyProtection="1">
      <alignment horizontal="right" vertical="center" wrapText="1"/>
    </xf>
    <xf numFmtId="0" fontId="10" fillId="0" borderId="3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43" xfId="0" applyFont="1" applyFill="1" applyBorder="1" applyAlignment="1" applyProtection="1">
      <alignment vertical="center" wrapText="1"/>
    </xf>
    <xf numFmtId="0" fontId="0" fillId="4" borderId="43" xfId="0" applyFill="1" applyBorder="1" applyAlignment="1" applyProtection="1">
      <alignment vertical="center" wrapText="1"/>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39" xfId="0" applyFont="1" applyBorder="1" applyAlignment="1" applyProtection="1">
      <alignment vertical="center" wrapText="1"/>
      <protection locked="0"/>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0" xfId="0" applyFont="1" applyFill="1" applyBorder="1" applyAlignment="1" applyProtection="1">
      <alignment vertical="center"/>
    </xf>
    <xf numFmtId="0" fontId="5" fillId="4" borderId="9" xfId="0" applyFont="1" applyFill="1" applyBorder="1" applyAlignment="1" applyProtection="1">
      <alignment vertical="center"/>
    </xf>
    <xf numFmtId="0" fontId="0" fillId="4" borderId="9" xfId="0" applyFill="1" applyBorder="1" applyAlignment="1" applyProtection="1">
      <alignment vertical="center"/>
    </xf>
    <xf numFmtId="0" fontId="30" fillId="0" borderId="19"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10" fillId="4" borderId="44" xfId="0" applyFont="1" applyFill="1" applyBorder="1" applyAlignment="1" applyProtection="1">
      <alignment horizontal="left" vertical="center" wrapText="1"/>
    </xf>
    <xf numFmtId="0" fontId="10" fillId="0" borderId="44" xfId="0" applyFont="1" applyBorder="1" applyAlignment="1" applyProtection="1">
      <alignment horizontal="left" vertical="center" wrapText="1"/>
    </xf>
    <xf numFmtId="0" fontId="0" fillId="0" borderId="44" xfId="0" applyBorder="1" applyAlignment="1" applyProtection="1">
      <alignment vertical="center"/>
    </xf>
    <xf numFmtId="0" fontId="10" fillId="0" borderId="1"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4" fillId="4" borderId="35"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1" fillId="0" borderId="39" xfId="0" applyFont="1" applyFill="1" applyBorder="1" applyAlignment="1" applyProtection="1">
      <alignment vertical="center" wrapText="1"/>
      <protection locked="0"/>
    </xf>
    <xf numFmtId="0" fontId="27" fillId="0" borderId="1" xfId="0" applyFont="1" applyFill="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5" fillId="4" borderId="25" xfId="0" applyFont="1" applyFill="1" applyBorder="1" applyAlignment="1" applyProtection="1">
      <alignment horizontal="left" vertical="center" wrapText="1"/>
    </xf>
    <xf numFmtId="0" fontId="5" fillId="4" borderId="26" xfId="0" applyFont="1" applyFill="1" applyBorder="1" applyAlignment="1" applyProtection="1">
      <alignment horizontal="left" vertical="center" wrapText="1"/>
    </xf>
    <xf numFmtId="0" fontId="0" fillId="4" borderId="26" xfId="0" applyFill="1" applyBorder="1" applyAlignment="1" applyProtection="1">
      <alignment vertical="center" wrapText="1"/>
    </xf>
    <xf numFmtId="0" fontId="4" fillId="8" borderId="35"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37" xfId="0" applyFont="1" applyFill="1" applyBorder="1" applyAlignment="1" applyProtection="1">
      <alignment vertical="center"/>
    </xf>
    <xf numFmtId="0" fontId="1" fillId="0" borderId="1" xfId="0" applyFont="1" applyFill="1" applyBorder="1" applyAlignment="1" applyProtection="1">
      <alignment vertical="center" wrapText="1"/>
      <protection locked="0"/>
    </xf>
    <xf numFmtId="0" fontId="7" fillId="3" borderId="19"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7" fillId="3" borderId="21"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2" xfId="0" applyFont="1" applyFill="1" applyBorder="1" applyAlignment="1" applyProtection="1">
      <alignment vertical="center"/>
    </xf>
    <xf numFmtId="0" fontId="7" fillId="3" borderId="19"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0" borderId="42"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4" fillId="4" borderId="35"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24" fillId="0" borderId="4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14" fillId="4" borderId="9"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5" fillId="4" borderId="41" xfId="0" applyFont="1" applyFill="1" applyBorder="1" applyAlignment="1" applyProtection="1">
      <alignment horizontal="left" vertical="center"/>
    </xf>
    <xf numFmtId="0" fontId="5" fillId="4" borderId="18" xfId="0" applyFont="1" applyFill="1" applyBorder="1" applyAlignment="1" applyProtection="1">
      <alignment horizontal="left" vertical="center"/>
    </xf>
    <xf numFmtId="0" fontId="10" fillId="4" borderId="19" xfId="0"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20" xfId="0" applyBorder="1" applyAlignment="1">
      <alignment horizontal="left" vertical="center" wrapText="1"/>
    </xf>
    <xf numFmtId="0" fontId="4" fillId="0" borderId="0" xfId="0" applyFont="1" applyBorder="1" applyAlignment="1" applyProtection="1">
      <alignment horizontal="left" vertical="center"/>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9" fillId="2" borderId="32" xfId="0" applyFont="1" applyFill="1" applyBorder="1" applyAlignment="1" applyProtection="1">
      <alignment horizontal="center" vertical="center"/>
    </xf>
    <xf numFmtId="0" fontId="20" fillId="2" borderId="33"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164" fontId="4" fillId="10" borderId="50" xfId="0" applyNumberFormat="1" applyFont="1" applyFill="1" applyBorder="1" applyAlignment="1">
      <alignment horizontal="center" vertical="center"/>
    </xf>
    <xf numFmtId="164" fontId="4" fillId="10" borderId="51" xfId="0" applyNumberFormat="1" applyFont="1" applyFill="1" applyBorder="1" applyAlignment="1">
      <alignment horizontal="center" vertical="center"/>
    </xf>
    <xf numFmtId="164" fontId="4" fillId="10" borderId="52" xfId="0" applyNumberFormat="1"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172519</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F%20allocation%20Data%20Set%208_27_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CC Distribution Plan"/>
      <sheetName val="BSCC Allocation Plan"/>
      <sheetName val="CESF Local Allocations"/>
      <sheetName val="Summary of Local Allocations"/>
      <sheetName val="Print_Local Allocations"/>
      <sheetName val="About the Data"/>
    </sheetNames>
    <sheetDataSet>
      <sheetData sheetId="0">
        <row r="10">
          <cell r="B10">
            <v>1.9325864690000001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scc.ca.gov/wp-content/uploads/BSCC-Grant-Admin-Guide-July-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35"/>
  <sheetViews>
    <sheetView showGridLines="0" tabSelected="1" zoomScaleNormal="100" zoomScaleSheetLayoutView="100" workbookViewId="0"/>
  </sheetViews>
  <sheetFormatPr defaultColWidth="9.1796875" defaultRowHeight="15.5" x14ac:dyDescent="0.35"/>
  <cols>
    <col min="1" max="1" width="1.7265625" style="37" customWidth="1"/>
    <col min="2" max="2" width="4.26953125" style="27" customWidth="1"/>
    <col min="3" max="3" width="13.7265625" style="5" customWidth="1"/>
    <col min="4" max="10" width="13.7265625" style="6" customWidth="1"/>
    <col min="11" max="11" width="1.453125" style="1" customWidth="1"/>
    <col min="12" max="16384" width="9.1796875" style="1"/>
  </cols>
  <sheetData>
    <row r="2" spans="1:17" ht="40.5" customHeight="1" x14ac:dyDescent="0.35">
      <c r="B2" s="127"/>
      <c r="C2" s="128"/>
      <c r="D2" s="128"/>
      <c r="E2" s="128"/>
      <c r="F2" s="128"/>
      <c r="G2" s="128"/>
      <c r="H2" s="128"/>
      <c r="I2" s="128"/>
      <c r="J2" s="128"/>
    </row>
    <row r="3" spans="1:17" ht="42" customHeight="1" x14ac:dyDescent="0.3">
      <c r="A3" s="36"/>
      <c r="B3" s="35"/>
      <c r="C3" s="134" t="s">
        <v>54</v>
      </c>
      <c r="D3" s="134"/>
      <c r="E3" s="134"/>
      <c r="F3" s="134"/>
      <c r="G3" s="134"/>
      <c r="H3" s="134"/>
      <c r="I3" s="134"/>
      <c r="J3" s="134"/>
    </row>
    <row r="4" spans="1:17" s="37" customFormat="1" ht="42" customHeight="1" thickBot="1" x14ac:dyDescent="0.35">
      <c r="A4" s="38"/>
      <c r="B4" s="135" t="s">
        <v>55</v>
      </c>
      <c r="C4" s="136"/>
      <c r="D4" s="136"/>
      <c r="E4" s="136"/>
      <c r="F4" s="136"/>
      <c r="G4" s="136"/>
      <c r="H4" s="136"/>
      <c r="I4" s="136"/>
      <c r="J4" s="137"/>
    </row>
    <row r="5" spans="1:17" s="3" customFormat="1" ht="65.25" customHeight="1" thickBot="1" x14ac:dyDescent="0.4">
      <c r="A5" s="39"/>
      <c r="B5" s="129" t="s">
        <v>56</v>
      </c>
      <c r="C5" s="130"/>
      <c r="D5" s="130"/>
      <c r="E5" s="130"/>
      <c r="F5" s="130"/>
      <c r="G5" s="130"/>
      <c r="H5" s="130"/>
      <c r="I5" s="130"/>
      <c r="J5" s="131"/>
    </row>
    <row r="6" spans="1:17" ht="18" customHeight="1" x14ac:dyDescent="0.35">
      <c r="C6" s="4"/>
      <c r="D6" s="4"/>
      <c r="E6" s="4"/>
      <c r="F6" s="4"/>
      <c r="G6" s="4"/>
      <c r="H6" s="4"/>
      <c r="I6" s="4"/>
      <c r="J6" s="4"/>
      <c r="K6" s="3"/>
      <c r="Q6" s="2"/>
    </row>
    <row r="7" spans="1:17" ht="28.5" customHeight="1" x14ac:dyDescent="0.35">
      <c r="B7" s="28" t="s">
        <v>14</v>
      </c>
      <c r="C7" s="132" t="s">
        <v>35</v>
      </c>
      <c r="D7" s="133"/>
      <c r="E7" s="133"/>
      <c r="F7" s="133"/>
      <c r="G7" s="133"/>
      <c r="H7" s="133"/>
      <c r="I7" s="133"/>
      <c r="J7" s="133"/>
      <c r="K7" s="3"/>
      <c r="Q7" s="2"/>
    </row>
    <row r="8" spans="1:17" ht="48.75" customHeight="1" x14ac:dyDescent="0.35">
      <c r="B8" s="28" t="s">
        <v>14</v>
      </c>
      <c r="C8" s="93" t="s">
        <v>145</v>
      </c>
      <c r="D8" s="94"/>
      <c r="E8" s="94"/>
      <c r="F8" s="94"/>
      <c r="G8" s="94"/>
      <c r="H8" s="94"/>
      <c r="I8" s="94"/>
      <c r="J8" s="94"/>
      <c r="K8" s="3"/>
      <c r="Q8" s="2"/>
    </row>
    <row r="9" spans="1:17" ht="51" customHeight="1" x14ac:dyDescent="0.3">
      <c r="B9" s="28" t="s">
        <v>14</v>
      </c>
      <c r="C9" s="93" t="s">
        <v>16</v>
      </c>
      <c r="D9" s="98"/>
      <c r="E9" s="98"/>
      <c r="F9" s="98"/>
      <c r="G9" s="98"/>
      <c r="H9" s="98"/>
      <c r="I9" s="98"/>
      <c r="J9" s="98"/>
    </row>
    <row r="10" spans="1:17" ht="37" customHeight="1" x14ac:dyDescent="0.3">
      <c r="B10" s="28" t="s">
        <v>14</v>
      </c>
      <c r="C10" s="93" t="s">
        <v>34</v>
      </c>
      <c r="D10" s="98"/>
      <c r="E10" s="98"/>
      <c r="F10" s="98"/>
      <c r="G10" s="98"/>
      <c r="H10" s="98"/>
      <c r="I10" s="98"/>
      <c r="J10" s="98"/>
    </row>
    <row r="11" spans="1:17" ht="64.5" customHeight="1" x14ac:dyDescent="0.3">
      <c r="B11" s="28" t="s">
        <v>14</v>
      </c>
      <c r="C11" s="93" t="s">
        <v>45</v>
      </c>
      <c r="D11" s="123"/>
      <c r="E11" s="123"/>
      <c r="F11" s="123"/>
      <c r="G11" s="123"/>
      <c r="H11" s="123"/>
      <c r="I11" s="123"/>
      <c r="J11" s="123"/>
    </row>
    <row r="12" spans="1:17" ht="54.65" customHeight="1" x14ac:dyDescent="0.3">
      <c r="B12" s="28" t="s">
        <v>14</v>
      </c>
      <c r="C12" s="93" t="s">
        <v>21</v>
      </c>
      <c r="D12" s="94"/>
      <c r="E12" s="94"/>
      <c r="F12" s="94"/>
      <c r="G12" s="94"/>
      <c r="H12" s="94"/>
      <c r="I12" s="94"/>
      <c r="J12" s="94"/>
    </row>
    <row r="13" spans="1:17" s="7" customFormat="1" ht="23.25" customHeight="1" x14ac:dyDescent="0.35">
      <c r="A13" s="8"/>
      <c r="B13" s="117" t="s">
        <v>17</v>
      </c>
      <c r="C13" s="118"/>
      <c r="D13" s="118"/>
      <c r="E13" s="118"/>
      <c r="F13" s="118"/>
      <c r="G13" s="118"/>
      <c r="H13" s="118"/>
      <c r="I13" s="118"/>
      <c r="J13" s="119"/>
    </row>
    <row r="14" spans="1:17" s="8" customFormat="1" ht="10.5" customHeight="1" x14ac:dyDescent="0.35">
      <c r="B14" s="9"/>
      <c r="C14" s="10"/>
      <c r="D14" s="10"/>
      <c r="E14" s="10"/>
      <c r="F14" s="10"/>
      <c r="G14" s="10"/>
      <c r="H14" s="10"/>
      <c r="I14" s="10"/>
      <c r="J14" s="10"/>
    </row>
    <row r="15" spans="1:17" ht="56.25" customHeight="1" x14ac:dyDescent="0.3">
      <c r="B15" s="27" t="s">
        <v>37</v>
      </c>
      <c r="C15" s="138" t="s">
        <v>57</v>
      </c>
      <c r="D15" s="139"/>
      <c r="E15" s="139"/>
      <c r="F15" s="139"/>
      <c r="G15" s="139"/>
      <c r="H15" s="139"/>
      <c r="I15" s="139"/>
      <c r="J15" s="140"/>
    </row>
    <row r="16" spans="1:17" ht="50.25" customHeight="1" x14ac:dyDescent="0.3">
      <c r="C16" s="99" t="s">
        <v>60</v>
      </c>
      <c r="D16" s="100"/>
      <c r="E16" s="100"/>
      <c r="F16" s="100"/>
      <c r="G16" s="100"/>
      <c r="H16" s="100"/>
      <c r="I16" s="100"/>
      <c r="J16" s="101"/>
    </row>
    <row r="17" spans="1:10" ht="21" customHeight="1" x14ac:dyDescent="0.3">
      <c r="B17" s="27" t="s">
        <v>38</v>
      </c>
      <c r="C17" s="108" t="s">
        <v>58</v>
      </c>
      <c r="D17" s="109"/>
      <c r="E17" s="109"/>
      <c r="F17" s="109"/>
      <c r="G17" s="109"/>
      <c r="H17" s="109"/>
      <c r="I17" s="109"/>
      <c r="J17" s="110"/>
    </row>
    <row r="18" spans="1:10" ht="48" customHeight="1" x14ac:dyDescent="0.3">
      <c r="C18" s="105" t="s">
        <v>67</v>
      </c>
      <c r="D18" s="106"/>
      <c r="E18" s="106"/>
      <c r="F18" s="106"/>
      <c r="G18" s="106"/>
      <c r="H18" s="106"/>
      <c r="I18" s="106"/>
      <c r="J18" s="107"/>
    </row>
    <row r="19" spans="1:10" ht="33.75" customHeight="1" x14ac:dyDescent="0.3">
      <c r="C19" s="102" t="s">
        <v>136</v>
      </c>
      <c r="D19" s="103"/>
      <c r="E19" s="103"/>
      <c r="F19" s="103"/>
      <c r="G19" s="103"/>
      <c r="H19" s="103"/>
      <c r="I19" s="103"/>
      <c r="J19" s="104"/>
    </row>
    <row r="20" spans="1:10" ht="67.5" customHeight="1" x14ac:dyDescent="0.3">
      <c r="B20" s="27" t="s">
        <v>39</v>
      </c>
      <c r="C20" s="95" t="s">
        <v>59</v>
      </c>
      <c r="D20" s="96"/>
      <c r="E20" s="96"/>
      <c r="F20" s="96"/>
      <c r="G20" s="96"/>
      <c r="H20" s="96"/>
      <c r="I20" s="96"/>
      <c r="J20" s="97"/>
    </row>
    <row r="21" spans="1:10" ht="80.25" customHeight="1" x14ac:dyDescent="0.3">
      <c r="B21" s="27" t="s">
        <v>40</v>
      </c>
      <c r="C21" s="108" t="s">
        <v>36</v>
      </c>
      <c r="D21" s="109"/>
      <c r="E21" s="109"/>
      <c r="F21" s="109"/>
      <c r="G21" s="109"/>
      <c r="H21" s="109"/>
      <c r="I21" s="109"/>
      <c r="J21" s="110"/>
    </row>
    <row r="22" spans="1:10" ht="33.75" customHeight="1" x14ac:dyDescent="0.3">
      <c r="C22" s="102" t="s">
        <v>66</v>
      </c>
      <c r="D22" s="103"/>
      <c r="E22" s="103"/>
      <c r="F22" s="103"/>
      <c r="G22" s="103"/>
      <c r="H22" s="103"/>
      <c r="I22" s="103"/>
      <c r="J22" s="104"/>
    </row>
    <row r="23" spans="1:10" ht="83.25" customHeight="1" x14ac:dyDescent="0.3">
      <c r="B23" s="27" t="s">
        <v>41</v>
      </c>
      <c r="C23" s="95" t="s">
        <v>61</v>
      </c>
      <c r="D23" s="96"/>
      <c r="E23" s="96"/>
      <c r="F23" s="96"/>
      <c r="G23" s="96"/>
      <c r="H23" s="96"/>
      <c r="I23" s="96"/>
      <c r="J23" s="97"/>
    </row>
    <row r="24" spans="1:10" ht="47.25" customHeight="1" x14ac:dyDescent="0.3">
      <c r="C24" s="99" t="s">
        <v>65</v>
      </c>
      <c r="D24" s="100"/>
      <c r="E24" s="100"/>
      <c r="F24" s="100"/>
      <c r="G24" s="100"/>
      <c r="H24" s="100"/>
      <c r="I24" s="100"/>
      <c r="J24" s="101"/>
    </row>
    <row r="25" spans="1:10" ht="38.25" customHeight="1" x14ac:dyDescent="0.3">
      <c r="C25" s="124" t="s">
        <v>137</v>
      </c>
      <c r="D25" s="125"/>
      <c r="E25" s="125"/>
      <c r="F25" s="125"/>
      <c r="G25" s="125"/>
      <c r="H25" s="125"/>
      <c r="I25" s="125"/>
      <c r="J25" s="126"/>
    </row>
    <row r="26" spans="1:10" ht="48.75" customHeight="1" x14ac:dyDescent="0.3">
      <c r="B26" s="27" t="s">
        <v>42</v>
      </c>
      <c r="C26" s="114" t="s">
        <v>62</v>
      </c>
      <c r="D26" s="115"/>
      <c r="E26" s="115"/>
      <c r="F26" s="115"/>
      <c r="G26" s="115"/>
      <c r="H26" s="115"/>
      <c r="I26" s="115"/>
      <c r="J26" s="116"/>
    </row>
    <row r="27" spans="1:10" ht="33.75" customHeight="1" x14ac:dyDescent="0.3">
      <c r="C27" s="105" t="s">
        <v>63</v>
      </c>
      <c r="D27" s="106"/>
      <c r="E27" s="106"/>
      <c r="F27" s="106"/>
      <c r="G27" s="106"/>
      <c r="H27" s="106"/>
      <c r="I27" s="106"/>
      <c r="J27" s="107"/>
    </row>
    <row r="28" spans="1:10" ht="64.5" customHeight="1" x14ac:dyDescent="0.3">
      <c r="C28" s="102" t="s">
        <v>64</v>
      </c>
      <c r="D28" s="103"/>
      <c r="E28" s="103"/>
      <c r="F28" s="103"/>
      <c r="G28" s="103"/>
      <c r="H28" s="103"/>
      <c r="I28" s="103"/>
      <c r="J28" s="104"/>
    </row>
    <row r="29" spans="1:10" ht="57.75" customHeight="1" x14ac:dyDescent="0.3">
      <c r="B29" s="27" t="s">
        <v>43</v>
      </c>
      <c r="C29" s="120" t="s">
        <v>139</v>
      </c>
      <c r="D29" s="121"/>
      <c r="E29" s="121"/>
      <c r="F29" s="121"/>
      <c r="G29" s="121"/>
      <c r="H29" s="121"/>
      <c r="I29" s="121"/>
      <c r="J29" s="122"/>
    </row>
    <row r="30" spans="1:10" ht="44.25" customHeight="1" x14ac:dyDescent="0.3">
      <c r="C30" s="111" t="s">
        <v>141</v>
      </c>
      <c r="D30" s="112"/>
      <c r="E30" s="112"/>
      <c r="F30" s="112"/>
      <c r="G30" s="112"/>
      <c r="H30" s="112"/>
      <c r="I30" s="112"/>
      <c r="J30" s="113"/>
    </row>
    <row r="31" spans="1:10" ht="35.25" customHeight="1" x14ac:dyDescent="0.3">
      <c r="C31" s="111" t="s">
        <v>142</v>
      </c>
      <c r="D31" s="112"/>
      <c r="E31" s="112"/>
      <c r="F31" s="112"/>
      <c r="G31" s="112"/>
      <c r="H31" s="112"/>
      <c r="I31" s="112"/>
      <c r="J31" s="113"/>
    </row>
    <row r="32" spans="1:10" s="62" customFormat="1" ht="33.75" customHeight="1" x14ac:dyDescent="0.3">
      <c r="A32" s="60"/>
      <c r="B32" s="61"/>
      <c r="C32" s="87" t="s">
        <v>140</v>
      </c>
      <c r="D32" s="88"/>
      <c r="E32" s="88"/>
      <c r="F32" s="88"/>
      <c r="G32" s="88"/>
      <c r="H32" s="88"/>
      <c r="I32" s="88"/>
      <c r="J32" s="89"/>
    </row>
    <row r="34" spans="3:10" ht="24.75" customHeight="1" x14ac:dyDescent="0.35">
      <c r="C34" s="90" t="s">
        <v>144</v>
      </c>
      <c r="D34" s="91"/>
      <c r="E34" s="91"/>
      <c r="F34" s="91"/>
      <c r="G34" s="91"/>
      <c r="H34" s="91"/>
      <c r="I34" s="91"/>
      <c r="J34" s="92"/>
    </row>
    <row r="35" spans="3:10" ht="20.25" customHeight="1" x14ac:dyDescent="0.35">
      <c r="C35" s="63" t="s">
        <v>143</v>
      </c>
      <c r="D35" s="64"/>
      <c r="E35" s="64"/>
      <c r="F35" s="64"/>
      <c r="G35" s="64"/>
      <c r="H35" s="64"/>
      <c r="I35" s="64"/>
      <c r="J35" s="65"/>
    </row>
  </sheetData>
  <sheetProtection algorithmName="SHA-512" hashValue="I304q6lvX9b7TpwBTdhJAgq7M8l5QWY4CQ+Hq8IBbnBmuZBJ1q78wFF6onskegZKOUmGUPmjDE8tTXl/Nisccg==" saltValue="zGdEhjfJv/cNkzE+CqZtsg==" spinCount="100000" sheet="1" selectLockedCells="1"/>
  <mergeCells count="30">
    <mergeCell ref="C28:J28"/>
    <mergeCell ref="C27:J27"/>
    <mergeCell ref="C25:J25"/>
    <mergeCell ref="C31:J31"/>
    <mergeCell ref="B2:J2"/>
    <mergeCell ref="B5:J5"/>
    <mergeCell ref="C7:J7"/>
    <mergeCell ref="C3:J3"/>
    <mergeCell ref="B4:J4"/>
    <mergeCell ref="C15:J15"/>
    <mergeCell ref="C17:J17"/>
    <mergeCell ref="C20:J20"/>
    <mergeCell ref="C22:J22"/>
    <mergeCell ref="C24:J24"/>
    <mergeCell ref="C32:J32"/>
    <mergeCell ref="C34:J34"/>
    <mergeCell ref="C8:J8"/>
    <mergeCell ref="C23:J23"/>
    <mergeCell ref="C9:J9"/>
    <mergeCell ref="C10:J10"/>
    <mergeCell ref="C12:J12"/>
    <mergeCell ref="C16:J16"/>
    <mergeCell ref="C19:J19"/>
    <mergeCell ref="C18:J18"/>
    <mergeCell ref="C21:J21"/>
    <mergeCell ref="C30:J30"/>
    <mergeCell ref="C26:J26"/>
    <mergeCell ref="B13:J13"/>
    <mergeCell ref="C29:J29"/>
    <mergeCell ref="C11:J11"/>
  </mergeCells>
  <hyperlinks>
    <hyperlink ref="C35" r:id="rId1" xr:uid="{B0E5FF08-3697-4ABC-9563-730A0A4B9888}"/>
  </hyperlinks>
  <pageMargins left="0.7" right="0.7" top="0.5" bottom="0.5" header="0.3" footer="0.3"/>
  <pageSetup scale="77" orientation="portrait" r:id="rId2"/>
  <rowBreaks count="1" manualBreakCount="1">
    <brk id="19"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3"/>
  <sheetViews>
    <sheetView showGridLines="0" zoomScaleNormal="100" zoomScaleSheetLayoutView="80" workbookViewId="0">
      <selection activeCell="A19" sqref="A19:B19"/>
    </sheetView>
  </sheetViews>
  <sheetFormatPr defaultColWidth="9.1796875" defaultRowHeight="15.5" x14ac:dyDescent="0.35"/>
  <cols>
    <col min="1" max="1" width="25.54296875" style="11" customWidth="1"/>
    <col min="2" max="2" width="18.1796875" style="11" customWidth="1"/>
    <col min="3" max="3" width="46.54296875" style="11" customWidth="1"/>
    <col min="4" max="4" width="30.453125" style="11" customWidth="1"/>
    <col min="5" max="5" width="17.81640625" style="11" customWidth="1"/>
    <col min="6" max="6" width="22.1796875" style="81" customWidth="1"/>
    <col min="7" max="16384" width="9.1796875" style="11"/>
  </cols>
  <sheetData>
    <row r="1" spans="1:9" ht="59.25" customHeight="1" x14ac:dyDescent="0.35">
      <c r="A1" s="215"/>
      <c r="B1" s="215"/>
      <c r="C1" s="215"/>
      <c r="D1" s="215"/>
      <c r="E1" s="215"/>
      <c r="F1" s="215"/>
    </row>
    <row r="2" spans="1:9" ht="25" customHeight="1" x14ac:dyDescent="0.35">
      <c r="A2" s="218" t="s">
        <v>46</v>
      </c>
      <c r="B2" s="218"/>
      <c r="C2" s="219"/>
      <c r="D2" s="219"/>
      <c r="E2" s="219"/>
      <c r="F2" s="219"/>
      <c r="G2" s="15"/>
      <c r="H2" s="15"/>
      <c r="I2" s="15"/>
    </row>
    <row r="3" spans="1:9" ht="24" customHeight="1" x14ac:dyDescent="0.35">
      <c r="A3" s="206" t="s">
        <v>19</v>
      </c>
      <c r="B3" s="206"/>
      <c r="C3" s="207"/>
      <c r="D3" s="202"/>
      <c r="E3" s="203"/>
      <c r="F3" s="204"/>
      <c r="G3" s="14"/>
      <c r="H3" s="14"/>
      <c r="I3" s="14"/>
    </row>
    <row r="4" spans="1:9" ht="25" customHeight="1" x14ac:dyDescent="0.35">
      <c r="A4" s="220" t="s">
        <v>47</v>
      </c>
      <c r="B4" s="221"/>
      <c r="C4" s="222"/>
      <c r="D4" s="222"/>
      <c r="E4" s="222"/>
      <c r="F4" s="223"/>
    </row>
    <row r="5" spans="1:9" ht="18.75" customHeight="1" x14ac:dyDescent="0.35">
      <c r="A5" s="83" t="s">
        <v>148</v>
      </c>
      <c r="B5" s="84"/>
      <c r="C5" s="85"/>
      <c r="D5" s="85"/>
      <c r="E5" s="85"/>
      <c r="F5" s="86"/>
    </row>
    <row r="6" spans="1:9" ht="18.75" customHeight="1" x14ac:dyDescent="0.35">
      <c r="A6" s="141" t="s">
        <v>147</v>
      </c>
      <c r="B6" s="142"/>
      <c r="C6" s="142"/>
      <c r="D6" s="142"/>
      <c r="E6" s="142"/>
      <c r="F6" s="143"/>
    </row>
    <row r="7" spans="1:9" s="12" customFormat="1" ht="25" customHeight="1" x14ac:dyDescent="0.35">
      <c r="A7" s="185" t="s">
        <v>0</v>
      </c>
      <c r="B7" s="186"/>
      <c r="C7" s="186"/>
      <c r="D7" s="187"/>
      <c r="E7" s="187"/>
      <c r="F7" s="67" t="s">
        <v>18</v>
      </c>
    </row>
    <row r="8" spans="1:9" ht="29.25" customHeight="1" x14ac:dyDescent="0.35">
      <c r="A8" s="177" t="s">
        <v>1</v>
      </c>
      <c r="B8" s="178"/>
      <c r="C8" s="178"/>
      <c r="D8" s="179"/>
      <c r="E8" s="179"/>
      <c r="F8" s="68">
        <f>F29</f>
        <v>0</v>
      </c>
    </row>
    <row r="9" spans="1:9" ht="25" customHeight="1" x14ac:dyDescent="0.35">
      <c r="A9" s="177" t="s">
        <v>2</v>
      </c>
      <c r="B9" s="178"/>
      <c r="C9" s="178"/>
      <c r="D9" s="179"/>
      <c r="E9" s="179"/>
      <c r="F9" s="68">
        <f>F44</f>
        <v>0</v>
      </c>
    </row>
    <row r="10" spans="1:9" ht="25" customHeight="1" x14ac:dyDescent="0.35">
      <c r="A10" s="177" t="s">
        <v>20</v>
      </c>
      <c r="B10" s="178"/>
      <c r="C10" s="178"/>
      <c r="D10" s="179"/>
      <c r="E10" s="179"/>
      <c r="F10" s="68">
        <f>F59</f>
        <v>0</v>
      </c>
    </row>
    <row r="11" spans="1:9" ht="25" customHeight="1" x14ac:dyDescent="0.35">
      <c r="A11" s="177" t="s">
        <v>13</v>
      </c>
      <c r="B11" s="178"/>
      <c r="C11" s="178"/>
      <c r="D11" s="179"/>
      <c r="E11" s="179"/>
      <c r="F11" s="68">
        <f>F74</f>
        <v>0</v>
      </c>
    </row>
    <row r="12" spans="1:9" ht="25" customHeight="1" x14ac:dyDescent="0.35">
      <c r="A12" s="177" t="s">
        <v>15</v>
      </c>
      <c r="B12" s="178"/>
      <c r="C12" s="178"/>
      <c r="D12" s="179"/>
      <c r="E12" s="179"/>
      <c r="F12" s="68">
        <f>F87</f>
        <v>0</v>
      </c>
    </row>
    <row r="13" spans="1:9" ht="25" customHeight="1" x14ac:dyDescent="0.35">
      <c r="A13" s="177" t="s">
        <v>48</v>
      </c>
      <c r="B13" s="178"/>
      <c r="C13" s="178"/>
      <c r="D13" s="179"/>
      <c r="E13" s="179"/>
      <c r="F13" s="68">
        <f>F100</f>
        <v>0</v>
      </c>
    </row>
    <row r="14" spans="1:9" ht="25" customHeight="1" thickBot="1" x14ac:dyDescent="0.4">
      <c r="A14" s="23" t="s">
        <v>49</v>
      </c>
      <c r="B14" s="24"/>
      <c r="C14" s="24"/>
      <c r="D14" s="25"/>
      <c r="E14" s="24"/>
      <c r="F14" s="69">
        <f>F109</f>
        <v>0</v>
      </c>
    </row>
    <row r="15" spans="1:9" s="12" customFormat="1" ht="25" customHeight="1" thickTop="1" x14ac:dyDescent="0.35">
      <c r="A15" s="180" t="s">
        <v>12</v>
      </c>
      <c r="B15" s="181"/>
      <c r="C15" s="181"/>
      <c r="D15" s="182"/>
      <c r="E15" s="182"/>
      <c r="F15" s="70">
        <f>SUM(F8:F14)</f>
        <v>0</v>
      </c>
    </row>
    <row r="16" spans="1:9" ht="15" customHeight="1" x14ac:dyDescent="0.35">
      <c r="A16" s="26"/>
      <c r="B16" s="18"/>
      <c r="C16" s="18"/>
      <c r="D16" s="18"/>
      <c r="E16" s="18"/>
      <c r="F16" s="71"/>
    </row>
    <row r="17" spans="1:8" ht="25" customHeight="1" x14ac:dyDescent="0.35">
      <c r="A17" s="155" t="s">
        <v>22</v>
      </c>
      <c r="B17" s="156"/>
      <c r="C17" s="157"/>
      <c r="D17" s="157"/>
      <c r="E17" s="157"/>
      <c r="F17" s="158"/>
    </row>
    <row r="18" spans="1:8" ht="36" customHeight="1" x14ac:dyDescent="0.35">
      <c r="A18" s="183" t="s">
        <v>5</v>
      </c>
      <c r="B18" s="160"/>
      <c r="C18" s="216" t="s">
        <v>32</v>
      </c>
      <c r="D18" s="217"/>
      <c r="E18" s="217"/>
      <c r="F18" s="72" t="s">
        <v>18</v>
      </c>
    </row>
    <row r="19" spans="1:8" ht="24.75" customHeight="1" x14ac:dyDescent="0.35">
      <c r="A19" s="173"/>
      <c r="B19" s="174"/>
      <c r="C19" s="184"/>
      <c r="D19" s="174"/>
      <c r="E19" s="174"/>
      <c r="F19" s="66">
        <v>0</v>
      </c>
    </row>
    <row r="20" spans="1:8" ht="25" customHeight="1" x14ac:dyDescent="0.35">
      <c r="A20" s="173"/>
      <c r="B20" s="174"/>
      <c r="C20" s="184"/>
      <c r="D20" s="174"/>
      <c r="E20" s="174"/>
      <c r="F20" s="66">
        <v>0</v>
      </c>
    </row>
    <row r="21" spans="1:8" ht="25" customHeight="1" x14ac:dyDescent="0.35">
      <c r="A21" s="173"/>
      <c r="B21" s="174"/>
      <c r="C21" s="184"/>
      <c r="D21" s="174"/>
      <c r="E21" s="174"/>
      <c r="F21" s="66">
        <v>0</v>
      </c>
    </row>
    <row r="22" spans="1:8" ht="25" customHeight="1" x14ac:dyDescent="0.35">
      <c r="A22" s="173"/>
      <c r="B22" s="174"/>
      <c r="C22" s="184"/>
      <c r="D22" s="174"/>
      <c r="E22" s="174"/>
      <c r="F22" s="66">
        <v>0</v>
      </c>
    </row>
    <row r="23" spans="1:8" ht="25" customHeight="1" x14ac:dyDescent="0.35">
      <c r="A23" s="173"/>
      <c r="B23" s="174"/>
      <c r="C23" s="184"/>
      <c r="D23" s="174"/>
      <c r="E23" s="174"/>
      <c r="F23" s="66">
        <v>0</v>
      </c>
    </row>
    <row r="24" spans="1:8" ht="25" customHeight="1" x14ac:dyDescent="0.35">
      <c r="A24" s="173"/>
      <c r="B24" s="174"/>
      <c r="C24" s="184"/>
      <c r="D24" s="174"/>
      <c r="E24" s="174"/>
      <c r="F24" s="66">
        <v>0</v>
      </c>
    </row>
    <row r="25" spans="1:8" ht="25" customHeight="1" x14ac:dyDescent="0.35">
      <c r="A25" s="173"/>
      <c r="B25" s="174"/>
      <c r="C25" s="184"/>
      <c r="D25" s="174"/>
      <c r="E25" s="174"/>
      <c r="F25" s="66">
        <v>0</v>
      </c>
    </row>
    <row r="26" spans="1:8" ht="25" customHeight="1" x14ac:dyDescent="0.35">
      <c r="A26" s="173"/>
      <c r="B26" s="174"/>
      <c r="C26" s="184"/>
      <c r="D26" s="174"/>
      <c r="E26" s="174"/>
      <c r="F26" s="66">
        <v>0</v>
      </c>
    </row>
    <row r="27" spans="1:8" ht="25" customHeight="1" x14ac:dyDescent="0.35">
      <c r="A27" s="173"/>
      <c r="B27" s="174"/>
      <c r="C27" s="184"/>
      <c r="D27" s="174"/>
      <c r="E27" s="174"/>
      <c r="F27" s="66">
        <v>0</v>
      </c>
    </row>
    <row r="28" spans="1:8" ht="25" customHeight="1" x14ac:dyDescent="0.35">
      <c r="A28" s="173"/>
      <c r="B28" s="174"/>
      <c r="C28" s="184"/>
      <c r="D28" s="174"/>
      <c r="E28" s="174"/>
      <c r="F28" s="66">
        <v>0</v>
      </c>
    </row>
    <row r="29" spans="1:8" ht="25" customHeight="1" x14ac:dyDescent="0.35">
      <c r="A29" s="197" t="s">
        <v>12</v>
      </c>
      <c r="B29" s="198"/>
      <c r="C29" s="198"/>
      <c r="D29" s="172"/>
      <c r="E29" s="172"/>
      <c r="F29" s="73">
        <f>SUM(F19:F28)</f>
        <v>0</v>
      </c>
    </row>
    <row r="30" spans="1:8" x14ac:dyDescent="0.35">
      <c r="A30" s="26"/>
      <c r="B30" s="18"/>
      <c r="C30" s="18"/>
      <c r="D30" s="18"/>
      <c r="E30" s="18"/>
      <c r="F30" s="71"/>
    </row>
    <row r="31" spans="1:8" ht="25" customHeight="1" x14ac:dyDescent="0.35">
      <c r="A31" s="29" t="s">
        <v>23</v>
      </c>
      <c r="B31" s="30"/>
      <c r="C31" s="16"/>
      <c r="D31" s="16"/>
      <c r="E31" s="16"/>
      <c r="F31" s="74"/>
    </row>
    <row r="32" spans="1:8" ht="109.5" customHeight="1" x14ac:dyDescent="0.35">
      <c r="A32" s="161" t="s">
        <v>44</v>
      </c>
      <c r="B32" s="162"/>
      <c r="C32" s="162"/>
      <c r="D32" s="162"/>
      <c r="E32" s="162"/>
      <c r="F32" s="163"/>
      <c r="H32" s="13"/>
    </row>
    <row r="33" spans="1:6" ht="15" customHeight="1" x14ac:dyDescent="0.35">
      <c r="A33" s="21"/>
      <c r="B33" s="22"/>
      <c r="C33" s="22"/>
      <c r="D33" s="22"/>
      <c r="E33" s="22"/>
      <c r="F33" s="75"/>
    </row>
    <row r="34" spans="1:6" ht="25" customHeight="1" x14ac:dyDescent="0.35">
      <c r="A34" s="155" t="s">
        <v>24</v>
      </c>
      <c r="B34" s="156"/>
      <c r="C34" s="157"/>
      <c r="D34" s="157"/>
      <c r="E34" s="157"/>
      <c r="F34" s="158"/>
    </row>
    <row r="35" spans="1:6" ht="20.149999999999999" customHeight="1" x14ac:dyDescent="0.35">
      <c r="A35" s="183" t="s">
        <v>6</v>
      </c>
      <c r="B35" s="160"/>
      <c r="C35" s="175" t="s">
        <v>7</v>
      </c>
      <c r="D35" s="176"/>
      <c r="E35" s="176"/>
      <c r="F35" s="72" t="s">
        <v>18</v>
      </c>
    </row>
    <row r="36" spans="1:6" ht="25" customHeight="1" x14ac:dyDescent="0.35">
      <c r="A36" s="154"/>
      <c r="B36" s="153"/>
      <c r="C36" s="152"/>
      <c r="D36" s="153"/>
      <c r="E36" s="153"/>
      <c r="F36" s="66">
        <v>0</v>
      </c>
    </row>
    <row r="37" spans="1:6" ht="25" customHeight="1" x14ac:dyDescent="0.35">
      <c r="A37" s="154"/>
      <c r="B37" s="153"/>
      <c r="C37" s="152"/>
      <c r="D37" s="153"/>
      <c r="E37" s="153"/>
      <c r="F37" s="66">
        <v>0</v>
      </c>
    </row>
    <row r="38" spans="1:6" ht="25" customHeight="1" x14ac:dyDescent="0.35">
      <c r="A38" s="200"/>
      <c r="B38" s="201"/>
      <c r="C38" s="208"/>
      <c r="D38" s="209"/>
      <c r="E38" s="201"/>
      <c r="F38" s="66">
        <v>0</v>
      </c>
    </row>
    <row r="39" spans="1:6" ht="25" customHeight="1" x14ac:dyDescent="0.35">
      <c r="A39" s="154"/>
      <c r="B39" s="153"/>
      <c r="C39" s="152"/>
      <c r="D39" s="153"/>
      <c r="E39" s="153"/>
      <c r="F39" s="66">
        <v>0</v>
      </c>
    </row>
    <row r="40" spans="1:6" ht="25" customHeight="1" x14ac:dyDescent="0.35">
      <c r="A40" s="154"/>
      <c r="B40" s="153"/>
      <c r="C40" s="152"/>
      <c r="D40" s="153"/>
      <c r="E40" s="153"/>
      <c r="F40" s="66">
        <v>0</v>
      </c>
    </row>
    <row r="41" spans="1:6" ht="25" customHeight="1" x14ac:dyDescent="0.35">
      <c r="A41" s="154"/>
      <c r="B41" s="153"/>
      <c r="C41" s="152"/>
      <c r="D41" s="153"/>
      <c r="E41" s="153"/>
      <c r="F41" s="66">
        <v>0</v>
      </c>
    </row>
    <row r="42" spans="1:6" ht="25" customHeight="1" x14ac:dyDescent="0.35">
      <c r="A42" s="154"/>
      <c r="B42" s="153"/>
      <c r="C42" s="152"/>
      <c r="D42" s="153"/>
      <c r="E42" s="153"/>
      <c r="F42" s="66">
        <v>0</v>
      </c>
    </row>
    <row r="43" spans="1:6" ht="25" customHeight="1" x14ac:dyDescent="0.35">
      <c r="A43" s="154"/>
      <c r="B43" s="153"/>
      <c r="C43" s="152"/>
      <c r="D43" s="153"/>
      <c r="E43" s="153"/>
      <c r="F43" s="66">
        <v>0</v>
      </c>
    </row>
    <row r="44" spans="1:6" ht="25" customHeight="1" x14ac:dyDescent="0.35">
      <c r="A44" s="170" t="s">
        <v>12</v>
      </c>
      <c r="B44" s="171"/>
      <c r="C44" s="171"/>
      <c r="D44" s="172"/>
      <c r="E44" s="172"/>
      <c r="F44" s="73">
        <f>SUM(F36:F43)</f>
        <v>0</v>
      </c>
    </row>
    <row r="45" spans="1:6" x14ac:dyDescent="0.35">
      <c r="A45" s="26"/>
      <c r="B45" s="18"/>
      <c r="C45" s="18"/>
      <c r="D45" s="18"/>
      <c r="E45" s="18"/>
      <c r="F45" s="71"/>
    </row>
    <row r="46" spans="1:6" ht="25" customHeight="1" x14ac:dyDescent="0.35">
      <c r="A46" s="192" t="s">
        <v>25</v>
      </c>
      <c r="B46" s="193"/>
      <c r="C46" s="194"/>
      <c r="D46" s="16"/>
      <c r="E46" s="16"/>
      <c r="F46" s="74"/>
    </row>
    <row r="47" spans="1:6" ht="130.5" customHeight="1" x14ac:dyDescent="0.35">
      <c r="A47" s="161" t="s">
        <v>44</v>
      </c>
      <c r="B47" s="162"/>
      <c r="C47" s="162"/>
      <c r="D47" s="162"/>
      <c r="E47" s="162"/>
      <c r="F47" s="163"/>
    </row>
    <row r="48" spans="1:6" ht="15" customHeight="1" x14ac:dyDescent="0.35">
      <c r="A48" s="21"/>
      <c r="B48" s="22"/>
      <c r="C48" s="22"/>
      <c r="D48" s="22"/>
      <c r="E48" s="22"/>
      <c r="F48" s="75"/>
    </row>
    <row r="49" spans="1:6" ht="25" customHeight="1" x14ac:dyDescent="0.35">
      <c r="A49" s="155" t="s">
        <v>26</v>
      </c>
      <c r="B49" s="156"/>
      <c r="C49" s="157"/>
      <c r="D49" s="157"/>
      <c r="E49" s="157"/>
      <c r="F49" s="158"/>
    </row>
    <row r="50" spans="1:6" ht="18" customHeight="1" x14ac:dyDescent="0.35">
      <c r="A50" s="32" t="s">
        <v>8</v>
      </c>
      <c r="B50" s="31"/>
      <c r="C50" s="159" t="s">
        <v>7</v>
      </c>
      <c r="D50" s="160"/>
      <c r="E50" s="160"/>
      <c r="F50" s="72" t="s">
        <v>18</v>
      </c>
    </row>
    <row r="51" spans="1:6" ht="25" customHeight="1" x14ac:dyDescent="0.35">
      <c r="A51" s="154"/>
      <c r="B51" s="153"/>
      <c r="C51" s="152"/>
      <c r="D51" s="153"/>
      <c r="E51" s="153"/>
      <c r="F51" s="66">
        <v>0</v>
      </c>
    </row>
    <row r="52" spans="1:6" ht="25" customHeight="1" x14ac:dyDescent="0.35">
      <c r="A52" s="154"/>
      <c r="B52" s="153"/>
      <c r="C52" s="152"/>
      <c r="D52" s="153"/>
      <c r="E52" s="153"/>
      <c r="F52" s="66">
        <v>0</v>
      </c>
    </row>
    <row r="53" spans="1:6" ht="25" customHeight="1" x14ac:dyDescent="0.35">
      <c r="A53" s="154"/>
      <c r="B53" s="153"/>
      <c r="C53" s="152"/>
      <c r="D53" s="153"/>
      <c r="E53" s="153"/>
      <c r="F53" s="66">
        <v>0</v>
      </c>
    </row>
    <row r="54" spans="1:6" ht="25" customHeight="1" x14ac:dyDescent="0.35">
      <c r="A54" s="154"/>
      <c r="B54" s="153"/>
      <c r="C54" s="152"/>
      <c r="D54" s="153"/>
      <c r="E54" s="153"/>
      <c r="F54" s="66">
        <v>0</v>
      </c>
    </row>
    <row r="55" spans="1:6" ht="25" customHeight="1" x14ac:dyDescent="0.35">
      <c r="A55" s="154"/>
      <c r="B55" s="153"/>
      <c r="C55" s="152"/>
      <c r="D55" s="153"/>
      <c r="E55" s="153"/>
      <c r="F55" s="66">
        <v>0</v>
      </c>
    </row>
    <row r="56" spans="1:6" ht="25" customHeight="1" x14ac:dyDescent="0.35">
      <c r="A56" s="154"/>
      <c r="B56" s="153"/>
      <c r="C56" s="152"/>
      <c r="D56" s="153"/>
      <c r="E56" s="153"/>
      <c r="F56" s="66">
        <v>0</v>
      </c>
    </row>
    <row r="57" spans="1:6" ht="25" customHeight="1" x14ac:dyDescent="0.35">
      <c r="A57" s="154"/>
      <c r="B57" s="153"/>
      <c r="C57" s="152"/>
      <c r="D57" s="153"/>
      <c r="E57" s="153"/>
      <c r="F57" s="66">
        <v>0</v>
      </c>
    </row>
    <row r="58" spans="1:6" ht="25" customHeight="1" x14ac:dyDescent="0.35">
      <c r="A58" s="154"/>
      <c r="B58" s="153"/>
      <c r="C58" s="152"/>
      <c r="D58" s="153"/>
      <c r="E58" s="153"/>
      <c r="F58" s="66">
        <v>0</v>
      </c>
    </row>
    <row r="59" spans="1:6" ht="25" customHeight="1" x14ac:dyDescent="0.35">
      <c r="A59" s="197" t="s">
        <v>12</v>
      </c>
      <c r="B59" s="198"/>
      <c r="C59" s="198"/>
      <c r="D59" s="172"/>
      <c r="E59" s="172"/>
      <c r="F59" s="73">
        <f>SUM(F51:F58)</f>
        <v>0</v>
      </c>
    </row>
    <row r="60" spans="1:6" x14ac:dyDescent="0.35">
      <c r="A60" s="26"/>
      <c r="B60" s="18"/>
      <c r="C60" s="18"/>
      <c r="D60" s="18"/>
      <c r="E60" s="18"/>
      <c r="F60" s="71"/>
    </row>
    <row r="61" spans="1:6" ht="25" customHeight="1" x14ac:dyDescent="0.35">
      <c r="A61" s="29" t="s">
        <v>27</v>
      </c>
      <c r="B61" s="30"/>
      <c r="C61" s="16"/>
      <c r="D61" s="16"/>
      <c r="E61" s="16"/>
      <c r="F61" s="74"/>
    </row>
    <row r="62" spans="1:6" ht="115.5" customHeight="1" x14ac:dyDescent="0.35">
      <c r="A62" s="161" t="s">
        <v>44</v>
      </c>
      <c r="B62" s="162"/>
      <c r="C62" s="162"/>
      <c r="D62" s="162"/>
      <c r="E62" s="162"/>
      <c r="F62" s="163"/>
    </row>
    <row r="63" spans="1:6" x14ac:dyDescent="0.35">
      <c r="A63" s="33"/>
      <c r="B63" s="34"/>
      <c r="C63" s="34"/>
      <c r="D63" s="34"/>
      <c r="E63" s="34"/>
      <c r="F63" s="76"/>
    </row>
    <row r="64" spans="1:6" ht="25" customHeight="1" x14ac:dyDescent="0.35">
      <c r="A64" s="155" t="s">
        <v>28</v>
      </c>
      <c r="B64" s="156"/>
      <c r="C64" s="157"/>
      <c r="D64" s="157"/>
      <c r="E64" s="157"/>
      <c r="F64" s="158"/>
    </row>
    <row r="65" spans="1:6" ht="20.149999999999999" customHeight="1" x14ac:dyDescent="0.35">
      <c r="A65" s="210" t="s">
        <v>9</v>
      </c>
      <c r="B65" s="211"/>
      <c r="C65" s="159" t="s">
        <v>7</v>
      </c>
      <c r="D65" s="160"/>
      <c r="E65" s="160"/>
      <c r="F65" s="72" t="s">
        <v>18</v>
      </c>
    </row>
    <row r="66" spans="1:6" ht="25" customHeight="1" x14ac:dyDescent="0.35">
      <c r="A66" s="154"/>
      <c r="B66" s="153"/>
      <c r="C66" s="152"/>
      <c r="D66" s="153"/>
      <c r="E66" s="153"/>
      <c r="F66" s="66">
        <v>0</v>
      </c>
    </row>
    <row r="67" spans="1:6" ht="25" customHeight="1" x14ac:dyDescent="0.35">
      <c r="A67" s="154"/>
      <c r="B67" s="153"/>
      <c r="C67" s="152"/>
      <c r="D67" s="153"/>
      <c r="E67" s="153"/>
      <c r="F67" s="66">
        <v>0</v>
      </c>
    </row>
    <row r="68" spans="1:6" ht="25" customHeight="1" x14ac:dyDescent="0.35">
      <c r="A68" s="154"/>
      <c r="B68" s="153"/>
      <c r="C68" s="152"/>
      <c r="D68" s="153"/>
      <c r="E68" s="153"/>
      <c r="F68" s="66">
        <v>0</v>
      </c>
    </row>
    <row r="69" spans="1:6" ht="25" customHeight="1" x14ac:dyDescent="0.35">
      <c r="A69" s="154"/>
      <c r="B69" s="153"/>
      <c r="C69" s="152"/>
      <c r="D69" s="153"/>
      <c r="E69" s="153"/>
      <c r="F69" s="66">
        <v>0</v>
      </c>
    </row>
    <row r="70" spans="1:6" ht="25" customHeight="1" x14ac:dyDescent="0.35">
      <c r="A70" s="154"/>
      <c r="B70" s="153"/>
      <c r="C70" s="152"/>
      <c r="D70" s="153"/>
      <c r="E70" s="153"/>
      <c r="F70" s="66">
        <v>0</v>
      </c>
    </row>
    <row r="71" spans="1:6" ht="25" customHeight="1" x14ac:dyDescent="0.35">
      <c r="A71" s="154"/>
      <c r="B71" s="153"/>
      <c r="C71" s="152"/>
      <c r="D71" s="153"/>
      <c r="E71" s="153"/>
      <c r="F71" s="66">
        <v>0</v>
      </c>
    </row>
    <row r="72" spans="1:6" ht="25" customHeight="1" x14ac:dyDescent="0.35">
      <c r="A72" s="154"/>
      <c r="B72" s="153"/>
      <c r="C72" s="152"/>
      <c r="D72" s="153"/>
      <c r="E72" s="153"/>
      <c r="F72" s="66">
        <v>0</v>
      </c>
    </row>
    <row r="73" spans="1:6" ht="25" customHeight="1" x14ac:dyDescent="0.35">
      <c r="A73" s="154"/>
      <c r="B73" s="153"/>
      <c r="C73" s="152"/>
      <c r="D73" s="153"/>
      <c r="E73" s="153"/>
      <c r="F73" s="66">
        <v>0</v>
      </c>
    </row>
    <row r="74" spans="1:6" ht="25" customHeight="1" x14ac:dyDescent="0.35">
      <c r="A74" s="197" t="s">
        <v>3</v>
      </c>
      <c r="B74" s="198"/>
      <c r="C74" s="198"/>
      <c r="D74" s="172"/>
      <c r="E74" s="172"/>
      <c r="F74" s="73">
        <f>SUM(F66:F73)</f>
        <v>0</v>
      </c>
    </row>
    <row r="75" spans="1:6" x14ac:dyDescent="0.35">
      <c r="A75" s="26"/>
      <c r="B75" s="18"/>
      <c r="C75" s="18"/>
      <c r="D75" s="18"/>
      <c r="E75" s="18"/>
      <c r="F75" s="71"/>
    </row>
    <row r="76" spans="1:6" ht="25" customHeight="1" x14ac:dyDescent="0.35">
      <c r="A76" s="192" t="s">
        <v>29</v>
      </c>
      <c r="B76" s="193"/>
      <c r="C76" s="194"/>
      <c r="D76" s="157"/>
      <c r="E76" s="157"/>
      <c r="F76" s="158"/>
    </row>
    <row r="77" spans="1:6" ht="96" customHeight="1" x14ac:dyDescent="0.35">
      <c r="A77" s="161" t="s">
        <v>44</v>
      </c>
      <c r="B77" s="162"/>
      <c r="C77" s="162"/>
      <c r="D77" s="162"/>
      <c r="E77" s="162"/>
      <c r="F77" s="163"/>
    </row>
    <row r="78" spans="1:6" ht="15" customHeight="1" x14ac:dyDescent="0.35">
      <c r="A78" s="19"/>
      <c r="B78" s="20"/>
      <c r="C78" s="20"/>
      <c r="D78" s="20"/>
      <c r="E78" s="20"/>
      <c r="F78" s="77"/>
    </row>
    <row r="79" spans="1:6" ht="25" customHeight="1" x14ac:dyDescent="0.35">
      <c r="A79" s="155" t="s">
        <v>30</v>
      </c>
      <c r="B79" s="156"/>
      <c r="C79" s="157"/>
      <c r="D79" s="157"/>
      <c r="E79" s="157"/>
      <c r="F79" s="158"/>
    </row>
    <row r="80" spans="1:6" ht="20.149999999999999" customHeight="1" x14ac:dyDescent="0.35">
      <c r="A80" s="32" t="s">
        <v>10</v>
      </c>
      <c r="B80" s="31"/>
      <c r="C80" s="159" t="s">
        <v>11</v>
      </c>
      <c r="D80" s="205"/>
      <c r="E80" s="205"/>
      <c r="F80" s="72" t="s">
        <v>18</v>
      </c>
    </row>
    <row r="81" spans="1:6" ht="25" customHeight="1" x14ac:dyDescent="0.35">
      <c r="A81" s="154"/>
      <c r="B81" s="153"/>
      <c r="C81" s="152"/>
      <c r="D81" s="153"/>
      <c r="E81" s="153"/>
      <c r="F81" s="66">
        <v>0</v>
      </c>
    </row>
    <row r="82" spans="1:6" ht="25" customHeight="1" x14ac:dyDescent="0.35">
      <c r="A82" s="154"/>
      <c r="B82" s="153"/>
      <c r="C82" s="152"/>
      <c r="D82" s="153"/>
      <c r="E82" s="153"/>
      <c r="F82" s="66">
        <v>0</v>
      </c>
    </row>
    <row r="83" spans="1:6" ht="25" customHeight="1" x14ac:dyDescent="0.35">
      <c r="A83" s="154"/>
      <c r="B83" s="153"/>
      <c r="C83" s="152"/>
      <c r="D83" s="153"/>
      <c r="E83" s="153"/>
      <c r="F83" s="66">
        <v>0</v>
      </c>
    </row>
    <row r="84" spans="1:6" ht="25" customHeight="1" x14ac:dyDescent="0.35">
      <c r="A84" s="200"/>
      <c r="B84" s="201"/>
      <c r="C84" s="208"/>
      <c r="D84" s="209"/>
      <c r="E84" s="201"/>
      <c r="F84" s="66">
        <v>0</v>
      </c>
    </row>
    <row r="85" spans="1:6" ht="25" customHeight="1" x14ac:dyDescent="0.35">
      <c r="A85" s="154"/>
      <c r="B85" s="153"/>
      <c r="C85" s="152"/>
      <c r="D85" s="153"/>
      <c r="E85" s="153"/>
      <c r="F85" s="66">
        <v>0</v>
      </c>
    </row>
    <row r="86" spans="1:6" ht="25" customHeight="1" x14ac:dyDescent="0.35">
      <c r="A86" s="154"/>
      <c r="B86" s="153"/>
      <c r="C86" s="152"/>
      <c r="D86" s="153"/>
      <c r="E86" s="153"/>
      <c r="F86" s="66">
        <v>0</v>
      </c>
    </row>
    <row r="87" spans="1:6" ht="25" customHeight="1" x14ac:dyDescent="0.35">
      <c r="A87" s="197" t="s">
        <v>3</v>
      </c>
      <c r="B87" s="198"/>
      <c r="C87" s="198"/>
      <c r="D87" s="172"/>
      <c r="E87" s="172"/>
      <c r="F87" s="73">
        <f>SUM(F81:F86)</f>
        <v>0</v>
      </c>
    </row>
    <row r="88" spans="1:6" x14ac:dyDescent="0.35">
      <c r="A88" s="26"/>
      <c r="B88" s="18"/>
      <c r="C88" s="18"/>
      <c r="D88" s="18"/>
      <c r="E88" s="18"/>
      <c r="F88" s="71"/>
    </row>
    <row r="89" spans="1:6" ht="25" customHeight="1" x14ac:dyDescent="0.35">
      <c r="A89" s="29" t="s">
        <v>31</v>
      </c>
      <c r="B89" s="30"/>
      <c r="C89" s="16"/>
      <c r="D89" s="16"/>
      <c r="E89" s="16"/>
      <c r="F89" s="74"/>
    </row>
    <row r="90" spans="1:6" ht="99" customHeight="1" x14ac:dyDescent="0.35">
      <c r="A90" s="161" t="s">
        <v>44</v>
      </c>
      <c r="B90" s="162"/>
      <c r="C90" s="162"/>
      <c r="D90" s="162"/>
      <c r="E90" s="162"/>
      <c r="F90" s="163"/>
    </row>
    <row r="91" spans="1:6" ht="15" customHeight="1" x14ac:dyDescent="0.35">
      <c r="A91" s="19"/>
      <c r="B91" s="20"/>
      <c r="C91" s="20"/>
      <c r="D91" s="20"/>
      <c r="E91" s="20"/>
      <c r="F91" s="77"/>
    </row>
    <row r="92" spans="1:6" ht="25" customHeight="1" x14ac:dyDescent="0.35">
      <c r="A92" s="155" t="s">
        <v>50</v>
      </c>
      <c r="B92" s="156"/>
      <c r="C92" s="157"/>
      <c r="D92" s="157"/>
      <c r="E92" s="157"/>
      <c r="F92" s="158"/>
    </row>
    <row r="93" spans="1:6" ht="19.5" customHeight="1" x14ac:dyDescent="0.35">
      <c r="A93" s="183" t="s">
        <v>4</v>
      </c>
      <c r="B93" s="160"/>
      <c r="C93" s="159" t="s">
        <v>11</v>
      </c>
      <c r="D93" s="160"/>
      <c r="E93" s="160"/>
      <c r="F93" s="72" t="s">
        <v>18</v>
      </c>
    </row>
    <row r="94" spans="1:6" ht="25" customHeight="1" x14ac:dyDescent="0.35">
      <c r="A94" s="148"/>
      <c r="B94" s="149"/>
      <c r="C94" s="167"/>
      <c r="D94" s="149"/>
      <c r="E94" s="149"/>
      <c r="F94" s="66">
        <v>0</v>
      </c>
    </row>
    <row r="95" spans="1:6" ht="25" customHeight="1" x14ac:dyDescent="0.35">
      <c r="A95" s="148"/>
      <c r="B95" s="149"/>
      <c r="C95" s="167"/>
      <c r="D95" s="149"/>
      <c r="E95" s="149"/>
      <c r="F95" s="66">
        <v>0</v>
      </c>
    </row>
    <row r="96" spans="1:6" ht="25" customHeight="1" x14ac:dyDescent="0.35">
      <c r="A96" s="148"/>
      <c r="B96" s="149"/>
      <c r="C96" s="167"/>
      <c r="D96" s="149"/>
      <c r="E96" s="149"/>
      <c r="F96" s="66">
        <v>0</v>
      </c>
    </row>
    <row r="97" spans="1:12" ht="25" customHeight="1" x14ac:dyDescent="0.35">
      <c r="A97" s="148"/>
      <c r="B97" s="149"/>
      <c r="C97" s="167"/>
      <c r="D97" s="149"/>
      <c r="E97" s="149"/>
      <c r="F97" s="66">
        <v>0</v>
      </c>
    </row>
    <row r="98" spans="1:12" ht="25" customHeight="1" x14ac:dyDescent="0.35">
      <c r="A98" s="148"/>
      <c r="B98" s="149"/>
      <c r="C98" s="167"/>
      <c r="D98" s="149"/>
      <c r="E98" s="149"/>
      <c r="F98" s="66">
        <v>0</v>
      </c>
    </row>
    <row r="99" spans="1:12" ht="25" customHeight="1" thickBot="1" x14ac:dyDescent="0.4">
      <c r="A99" s="195"/>
      <c r="B99" s="196"/>
      <c r="C99" s="168"/>
      <c r="D99" s="169"/>
      <c r="E99" s="169"/>
      <c r="F99" s="66">
        <v>0</v>
      </c>
    </row>
    <row r="100" spans="1:12" s="12" customFormat="1" ht="25" customHeight="1" thickTop="1" x14ac:dyDescent="0.35">
      <c r="A100" s="197" t="s">
        <v>12</v>
      </c>
      <c r="B100" s="198"/>
      <c r="C100" s="198"/>
      <c r="D100" s="199"/>
      <c r="E100" s="199"/>
      <c r="F100" s="73">
        <f>SUM(F94:F99)</f>
        <v>0</v>
      </c>
    </row>
    <row r="101" spans="1:12" ht="15" customHeight="1" x14ac:dyDescent="0.35">
      <c r="A101" s="26"/>
      <c r="B101" s="18"/>
      <c r="C101" s="18"/>
      <c r="D101" s="18"/>
      <c r="E101" s="18"/>
      <c r="F101" s="71"/>
    </row>
    <row r="102" spans="1:12" ht="25" customHeight="1" x14ac:dyDescent="0.35">
      <c r="A102" s="29" t="s">
        <v>51</v>
      </c>
      <c r="B102" s="30"/>
      <c r="C102" s="16"/>
      <c r="D102" s="16"/>
      <c r="E102" s="16"/>
      <c r="F102" s="74"/>
    </row>
    <row r="103" spans="1:12" ht="121.5" customHeight="1" x14ac:dyDescent="0.35">
      <c r="A103" s="161" t="s">
        <v>44</v>
      </c>
      <c r="B103" s="162"/>
      <c r="C103" s="162"/>
      <c r="D103" s="162"/>
      <c r="E103" s="162"/>
      <c r="F103" s="163"/>
    </row>
    <row r="104" spans="1:12" ht="15" customHeight="1" x14ac:dyDescent="0.35">
      <c r="A104" s="33"/>
      <c r="B104" s="34"/>
      <c r="C104" s="34"/>
      <c r="D104" s="34"/>
      <c r="E104" s="34"/>
      <c r="F104" s="76"/>
    </row>
    <row r="105" spans="1:12" ht="25" customHeight="1" x14ac:dyDescent="0.35">
      <c r="A105" s="188" t="s">
        <v>52</v>
      </c>
      <c r="B105" s="189"/>
      <c r="C105" s="190"/>
      <c r="D105" s="190"/>
      <c r="E105" s="190"/>
      <c r="F105" s="191"/>
    </row>
    <row r="106" spans="1:12" ht="30" customHeight="1" x14ac:dyDescent="0.35">
      <c r="A106" s="150" t="s">
        <v>33</v>
      </c>
      <c r="B106" s="151"/>
      <c r="C106" s="151"/>
      <c r="D106" s="151"/>
      <c r="E106" s="151"/>
      <c r="F106" s="78" t="s">
        <v>18</v>
      </c>
    </row>
    <row r="107" spans="1:12" ht="27.75" customHeight="1" x14ac:dyDescent="0.35">
      <c r="A107" s="212" t="s">
        <v>150</v>
      </c>
      <c r="B107" s="213"/>
      <c r="C107" s="213"/>
      <c r="D107" s="214"/>
      <c r="E107" s="82">
        <v>0</v>
      </c>
      <c r="F107" s="79">
        <v>0</v>
      </c>
    </row>
    <row r="108" spans="1:12" ht="25.5" customHeight="1" x14ac:dyDescent="0.35">
      <c r="A108" s="164" t="s">
        <v>149</v>
      </c>
      <c r="B108" s="165"/>
      <c r="C108" s="165"/>
      <c r="D108" s="165"/>
      <c r="E108" s="166"/>
      <c r="F108" s="79">
        <v>0</v>
      </c>
    </row>
    <row r="109" spans="1:12" s="12" customFormat="1" ht="25" customHeight="1" thickBot="1" x14ac:dyDescent="0.4">
      <c r="A109" s="147" t="s">
        <v>146</v>
      </c>
      <c r="B109" s="147"/>
      <c r="C109" s="147"/>
      <c r="D109" s="147"/>
      <c r="E109" s="147"/>
      <c r="F109" s="80">
        <f>SUM(F107,F108)</f>
        <v>0</v>
      </c>
    </row>
    <row r="110" spans="1:12" ht="15" customHeight="1" thickTop="1" x14ac:dyDescent="0.35">
      <c r="A110" s="26"/>
      <c r="B110" s="18"/>
      <c r="C110" s="18"/>
      <c r="D110" s="18"/>
      <c r="E110" s="18"/>
      <c r="F110" s="71"/>
      <c r="L110" s="17"/>
    </row>
    <row r="111" spans="1:12" ht="25" customHeight="1" x14ac:dyDescent="0.35">
      <c r="A111" s="29" t="s">
        <v>53</v>
      </c>
      <c r="B111" s="30"/>
      <c r="C111" s="16"/>
      <c r="D111" s="16"/>
      <c r="E111" s="16"/>
      <c r="F111" s="74"/>
    </row>
    <row r="112" spans="1:12" ht="129.75" customHeight="1" x14ac:dyDescent="0.35">
      <c r="A112" s="161" t="s">
        <v>44</v>
      </c>
      <c r="B112" s="162"/>
      <c r="C112" s="162"/>
      <c r="D112" s="162"/>
      <c r="E112" s="162"/>
      <c r="F112" s="163"/>
    </row>
    <row r="113" spans="1:6" ht="18.75" customHeight="1" x14ac:dyDescent="0.35">
      <c r="A113" s="144" t="s">
        <v>151</v>
      </c>
      <c r="B113" s="145"/>
      <c r="C113" s="145"/>
      <c r="D113" s="145"/>
      <c r="E113" s="145"/>
      <c r="F113" s="146"/>
    </row>
  </sheetData>
  <sheetProtection algorithmName="SHA-512" hashValue="zoGr1aIGl0aTGLhNcipIxjzVzm0BV+LG4h8OmdWh09MgI4YpyG7YEqBk14aqy9duy6N9V88C2M5ho7ZaGZP/TQ==" saltValue="NjHI/5oPnn/WhXcunb07yQ==" spinCount="100000" sheet="1" formatRows="0" selectLockedCells="1"/>
  <mergeCells count="143">
    <mergeCell ref="A107:D107"/>
    <mergeCell ref="A112:F112"/>
    <mergeCell ref="A1:F1"/>
    <mergeCell ref="A47:F47"/>
    <mergeCell ref="A62:F62"/>
    <mergeCell ref="A77:F77"/>
    <mergeCell ref="A46:C46"/>
    <mergeCell ref="C18:E18"/>
    <mergeCell ref="C19:E19"/>
    <mergeCell ref="C20:E20"/>
    <mergeCell ref="A29:E29"/>
    <mergeCell ref="C21:E21"/>
    <mergeCell ref="C22:E22"/>
    <mergeCell ref="A2:F2"/>
    <mergeCell ref="A4:F4"/>
    <mergeCell ref="C66:E66"/>
    <mergeCell ref="C67:E67"/>
    <mergeCell ref="A36:B36"/>
    <mergeCell ref="A37:B37"/>
    <mergeCell ref="A39:B39"/>
    <mergeCell ref="C39:E39"/>
    <mergeCell ref="A59:E59"/>
    <mergeCell ref="A74:E74"/>
    <mergeCell ref="C36:E36"/>
    <mergeCell ref="D3:F3"/>
    <mergeCell ref="A79:F79"/>
    <mergeCell ref="A92:F92"/>
    <mergeCell ref="A49:F49"/>
    <mergeCell ref="A34:F34"/>
    <mergeCell ref="C80:E80"/>
    <mergeCell ref="C82:E82"/>
    <mergeCell ref="C81:E81"/>
    <mergeCell ref="A87:E87"/>
    <mergeCell ref="C83:E83"/>
    <mergeCell ref="C85:E85"/>
    <mergeCell ref="C86:E86"/>
    <mergeCell ref="C52:E52"/>
    <mergeCell ref="C53:E53"/>
    <mergeCell ref="A18:B18"/>
    <mergeCell ref="A19:B19"/>
    <mergeCell ref="A3:C3"/>
    <mergeCell ref="C38:E38"/>
    <mergeCell ref="A84:B84"/>
    <mergeCell ref="C84:E84"/>
    <mergeCell ref="A65:B65"/>
    <mergeCell ref="A69:B69"/>
    <mergeCell ref="A70:B70"/>
    <mergeCell ref="A7:E7"/>
    <mergeCell ref="A105:F105"/>
    <mergeCell ref="A76:F76"/>
    <mergeCell ref="A99:B99"/>
    <mergeCell ref="A93:B93"/>
    <mergeCell ref="A94:B94"/>
    <mergeCell ref="A95:B95"/>
    <mergeCell ref="A96:B96"/>
    <mergeCell ref="A98:B98"/>
    <mergeCell ref="C93:E93"/>
    <mergeCell ref="A100:E100"/>
    <mergeCell ref="C94:E94"/>
    <mergeCell ref="C98:E98"/>
    <mergeCell ref="A86:B86"/>
    <mergeCell ref="A66:B66"/>
    <mergeCell ref="A67:B67"/>
    <mergeCell ref="A68:B68"/>
    <mergeCell ref="A82:B82"/>
    <mergeCell ref="A81:B81"/>
    <mergeCell ref="A83:B83"/>
    <mergeCell ref="A85:B85"/>
    <mergeCell ref="A71:B71"/>
    <mergeCell ref="A72:B72"/>
    <mergeCell ref="C69:E69"/>
    <mergeCell ref="C70:E70"/>
    <mergeCell ref="C71:E71"/>
    <mergeCell ref="C72:E72"/>
    <mergeCell ref="A73:B73"/>
    <mergeCell ref="C73:E73"/>
    <mergeCell ref="A8:E8"/>
    <mergeCell ref="A9:E9"/>
    <mergeCell ref="A10:E10"/>
    <mergeCell ref="A11:E11"/>
    <mergeCell ref="A12:E12"/>
    <mergeCell ref="A13:E13"/>
    <mergeCell ref="A15:E15"/>
    <mergeCell ref="A35:B35"/>
    <mergeCell ref="A17:F17"/>
    <mergeCell ref="C23:E23"/>
    <mergeCell ref="C24:E24"/>
    <mergeCell ref="C25:E25"/>
    <mergeCell ref="C26:E26"/>
    <mergeCell ref="C27:E27"/>
    <mergeCell ref="C28:E28"/>
    <mergeCell ref="A27:B27"/>
    <mergeCell ref="A28:B28"/>
    <mergeCell ref="A20:B20"/>
    <mergeCell ref="A32:F32"/>
    <mergeCell ref="A21:B21"/>
    <mergeCell ref="A22:B22"/>
    <mergeCell ref="A25:B25"/>
    <mergeCell ref="A26:B26"/>
    <mergeCell ref="C35:E35"/>
    <mergeCell ref="A23:B23"/>
    <mergeCell ref="A24:B24"/>
    <mergeCell ref="C37:E37"/>
    <mergeCell ref="A40:B40"/>
    <mergeCell ref="A38:B38"/>
    <mergeCell ref="A56:B56"/>
    <mergeCell ref="C56:E56"/>
    <mergeCell ref="A57:B57"/>
    <mergeCell ref="C57:E57"/>
    <mergeCell ref="A42:B42"/>
    <mergeCell ref="A41:B41"/>
    <mergeCell ref="A54:B54"/>
    <mergeCell ref="C54:E54"/>
    <mergeCell ref="C40:E40"/>
    <mergeCell ref="C41:E41"/>
    <mergeCell ref="C42:E42"/>
    <mergeCell ref="A44:E44"/>
    <mergeCell ref="C50:E50"/>
    <mergeCell ref="C51:E51"/>
    <mergeCell ref="A6:F6"/>
    <mergeCell ref="A113:F113"/>
    <mergeCell ref="A109:E109"/>
    <mergeCell ref="A97:B97"/>
    <mergeCell ref="A106:E106"/>
    <mergeCell ref="C43:E43"/>
    <mergeCell ref="A51:B51"/>
    <mergeCell ref="A52:B52"/>
    <mergeCell ref="A53:B53"/>
    <mergeCell ref="A64:F64"/>
    <mergeCell ref="A43:B43"/>
    <mergeCell ref="C65:E65"/>
    <mergeCell ref="A103:F103"/>
    <mergeCell ref="A90:F90"/>
    <mergeCell ref="A108:E108"/>
    <mergeCell ref="C96:E96"/>
    <mergeCell ref="C99:E99"/>
    <mergeCell ref="C97:E97"/>
    <mergeCell ref="C95:E95"/>
    <mergeCell ref="C68:E68"/>
    <mergeCell ref="A55:B55"/>
    <mergeCell ref="C55:E55"/>
    <mergeCell ref="A58:B58"/>
    <mergeCell ref="C58:E58"/>
  </mergeCells>
  <pageMargins left="0.8" right="0.75" top="0.5" bottom="0.5" header="0.3" footer="0.3"/>
  <pageSetup scale="57" fitToHeight="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B919-A21C-447A-AE8C-78697E73A2E5}">
  <sheetPr>
    <tabColor rgb="FF00B050"/>
  </sheetPr>
  <dimension ref="C2:J67"/>
  <sheetViews>
    <sheetView showGridLines="0" zoomScaleNormal="100" workbookViewId="0">
      <selection activeCell="H3" sqref="H3"/>
    </sheetView>
  </sheetViews>
  <sheetFormatPr defaultColWidth="9.1796875" defaultRowHeight="15.5" x14ac:dyDescent="0.35"/>
  <cols>
    <col min="1" max="2" width="3.81640625" style="40" customWidth="1"/>
    <col min="3" max="3" width="38.7265625" style="40" customWidth="1"/>
    <col min="4" max="4" width="17.54296875" style="40" hidden="1" customWidth="1"/>
    <col min="5" max="5" width="15.81640625" style="40" hidden="1" customWidth="1"/>
    <col min="6" max="6" width="2.453125" style="40" customWidth="1"/>
    <col min="7" max="7" width="19.1796875" style="44" hidden="1" customWidth="1"/>
    <col min="8" max="8" width="37.26953125" style="44" customWidth="1"/>
    <col min="9" max="16384" width="9.1796875" style="40"/>
  </cols>
  <sheetData>
    <row r="2" spans="3:8" ht="24.75" customHeight="1" x14ac:dyDescent="0.35">
      <c r="C2" s="224" t="s">
        <v>138</v>
      </c>
      <c r="D2" s="225"/>
      <c r="E2" s="225"/>
      <c r="F2" s="225"/>
      <c r="G2" s="225"/>
      <c r="H2" s="226"/>
    </row>
    <row r="3" spans="3:8" ht="23.25" customHeight="1" x14ac:dyDescent="0.35">
      <c r="C3" s="48" t="s">
        <v>68</v>
      </c>
      <c r="D3" s="41" t="s">
        <v>69</v>
      </c>
      <c r="E3" s="41" t="s">
        <v>70</v>
      </c>
      <c r="F3" s="41"/>
      <c r="G3" s="42" t="s">
        <v>71</v>
      </c>
      <c r="H3" s="49" t="s">
        <v>135</v>
      </c>
    </row>
    <row r="4" spans="3:8" ht="20.149999999999999" customHeight="1" x14ac:dyDescent="0.35">
      <c r="C4" s="52" t="s">
        <v>72</v>
      </c>
      <c r="D4" s="53">
        <v>1670834</v>
      </c>
      <c r="E4" s="53">
        <v>2107528</v>
      </c>
      <c r="F4" s="53"/>
      <c r="G4" s="54">
        <f>D4*'[1]BSCC Distribution Plan'!$B$10</f>
        <v>3229031.180345146</v>
      </c>
      <c r="H4" s="55">
        <f t="shared" ref="H4:H20" si="0">IF(G4-E4&gt;0,G4-E4,"")</f>
        <v>1121503.180345146</v>
      </c>
    </row>
    <row r="5" spans="3:8" ht="20.149999999999999" customHeight="1" x14ac:dyDescent="0.35">
      <c r="C5" s="56" t="s">
        <v>73</v>
      </c>
      <c r="D5" s="57">
        <v>1142</v>
      </c>
      <c r="E5" s="57"/>
      <c r="F5" s="57"/>
      <c r="G5" s="58">
        <f>D5*'[1]BSCC Distribution Plan'!$B$10</f>
        <v>2207.013747598</v>
      </c>
      <c r="H5" s="59">
        <f t="shared" si="0"/>
        <v>2207.013747598</v>
      </c>
    </row>
    <row r="6" spans="3:8" ht="20.149999999999999" customHeight="1" x14ac:dyDescent="0.35">
      <c r="C6" s="52" t="s">
        <v>74</v>
      </c>
      <c r="D6" s="53">
        <v>37676</v>
      </c>
      <c r="E6" s="53"/>
      <c r="F6" s="53"/>
      <c r="G6" s="54">
        <f>D6*'[1]BSCC Distribution Plan'!$B$10</f>
        <v>72812.127806044009</v>
      </c>
      <c r="H6" s="55">
        <f t="shared" si="0"/>
        <v>72812.127806044009</v>
      </c>
    </row>
    <row r="7" spans="3:8" ht="20.149999999999999" customHeight="1" x14ac:dyDescent="0.35">
      <c r="C7" s="56" t="s">
        <v>75</v>
      </c>
      <c r="D7" s="57">
        <v>210291</v>
      </c>
      <c r="E7" s="57">
        <v>114863</v>
      </c>
      <c r="F7" s="57"/>
      <c r="G7" s="58">
        <f>D7*'[1]BSCC Distribution Plan'!$B$10</f>
        <v>406405.54115247901</v>
      </c>
      <c r="H7" s="59">
        <f t="shared" si="0"/>
        <v>291542.54115247901</v>
      </c>
    </row>
    <row r="8" spans="3:8" ht="20.149999999999999" customHeight="1" x14ac:dyDescent="0.35">
      <c r="C8" s="52" t="s">
        <v>76</v>
      </c>
      <c r="D8" s="53">
        <v>45023</v>
      </c>
      <c r="E8" s="53">
        <v>36224</v>
      </c>
      <c r="F8" s="53"/>
      <c r="G8" s="54">
        <f>D8*'[1]BSCC Distribution Plan'!$B$10</f>
        <v>87010.840593786997</v>
      </c>
      <c r="H8" s="55">
        <f t="shared" si="0"/>
        <v>50786.840593786997</v>
      </c>
    </row>
    <row r="9" spans="3:8" ht="20.149999999999999" customHeight="1" x14ac:dyDescent="0.35">
      <c r="C9" s="56" t="s">
        <v>77</v>
      </c>
      <c r="D9" s="57">
        <v>21902</v>
      </c>
      <c r="E9" s="57"/>
      <c r="F9" s="57"/>
      <c r="G9" s="58">
        <f>D9*'[1]BSCC Distribution Plan'!$B$10</f>
        <v>42327.508844037999</v>
      </c>
      <c r="H9" s="59">
        <f t="shared" si="0"/>
        <v>42327.508844037999</v>
      </c>
    </row>
    <row r="10" spans="3:8" ht="20.149999999999999" customHeight="1" x14ac:dyDescent="0.35">
      <c r="C10" s="52" t="s">
        <v>78</v>
      </c>
      <c r="D10" s="53">
        <v>1153561</v>
      </c>
      <c r="E10" s="53">
        <v>681707</v>
      </c>
      <c r="F10" s="53"/>
      <c r="G10" s="54">
        <f>D10*'[1]BSCC Distribution Plan'!$B$10</f>
        <v>2229356.3797661089</v>
      </c>
      <c r="H10" s="55">
        <f t="shared" si="0"/>
        <v>1547649.3797661089</v>
      </c>
    </row>
    <row r="11" spans="3:8" ht="20.149999999999999" customHeight="1" x14ac:dyDescent="0.35">
      <c r="C11" s="56" t="s">
        <v>79</v>
      </c>
      <c r="D11" s="57">
        <v>27298</v>
      </c>
      <c r="E11" s="57"/>
      <c r="F11" s="57"/>
      <c r="G11" s="58">
        <f>D11*'[1]BSCC Distribution Plan'!$B$10</f>
        <v>52755.745430761999</v>
      </c>
      <c r="H11" s="59">
        <f t="shared" si="0"/>
        <v>52755.745430761999</v>
      </c>
    </row>
    <row r="12" spans="3:8" ht="20.149999999999999" customHeight="1" x14ac:dyDescent="0.35">
      <c r="C12" s="52" t="s">
        <v>80</v>
      </c>
      <c r="D12" s="53">
        <v>193227</v>
      </c>
      <c r="E12" s="53">
        <v>56526</v>
      </c>
      <c r="F12" s="53"/>
      <c r="G12" s="54">
        <f>D12*'[1]BSCC Distribution Plan'!$B$10</f>
        <v>373427.88564546301</v>
      </c>
      <c r="H12" s="55">
        <f t="shared" si="0"/>
        <v>316901.88564546301</v>
      </c>
    </row>
    <row r="13" spans="3:8" ht="20.149999999999999" customHeight="1" x14ac:dyDescent="0.35">
      <c r="C13" s="56" t="s">
        <v>81</v>
      </c>
      <c r="D13" s="57">
        <v>1023358</v>
      </c>
      <c r="E13" s="57">
        <v>1085382</v>
      </c>
      <c r="F13" s="57"/>
      <c r="G13" s="58">
        <f>D13*'[1]BSCC Distribution Plan'!$B$10</f>
        <v>1977727.8237429021</v>
      </c>
      <c r="H13" s="59">
        <f t="shared" si="0"/>
        <v>892345.82374290214</v>
      </c>
    </row>
    <row r="14" spans="3:8" ht="20.149999999999999" customHeight="1" x14ac:dyDescent="0.35">
      <c r="C14" s="52" t="s">
        <v>82</v>
      </c>
      <c r="D14" s="53">
        <v>29400</v>
      </c>
      <c r="E14" s="53"/>
      <c r="F14" s="53"/>
      <c r="G14" s="54">
        <f>D14*'[1]BSCC Distribution Plan'!$B$10</f>
        <v>56818.042188600004</v>
      </c>
      <c r="H14" s="55">
        <f t="shared" si="0"/>
        <v>56818.042188600004</v>
      </c>
    </row>
    <row r="15" spans="3:8" ht="20.149999999999999" customHeight="1" x14ac:dyDescent="0.35">
      <c r="C15" s="56" t="s">
        <v>83</v>
      </c>
      <c r="D15" s="57">
        <v>133302</v>
      </c>
      <c r="E15" s="57">
        <v>110787</v>
      </c>
      <c r="F15" s="57"/>
      <c r="G15" s="58">
        <f>D15*'[1]BSCC Distribution Plan'!$B$10</f>
        <v>257617.64149063802</v>
      </c>
      <c r="H15" s="59">
        <f t="shared" si="0"/>
        <v>146830.64149063802</v>
      </c>
    </row>
    <row r="16" spans="3:8" ht="20.149999999999999" customHeight="1" x14ac:dyDescent="0.35">
      <c r="C16" s="52" t="s">
        <v>84</v>
      </c>
      <c r="D16" s="53">
        <v>188777</v>
      </c>
      <c r="E16" s="53">
        <v>114560</v>
      </c>
      <c r="F16" s="53"/>
      <c r="G16" s="54">
        <f>D16*'[1]BSCC Distribution Plan'!$B$10</f>
        <v>364827.875858413</v>
      </c>
      <c r="H16" s="55">
        <f t="shared" si="0"/>
        <v>250267.875858413</v>
      </c>
    </row>
    <row r="17" spans="3:10" ht="20.149999999999999" customHeight="1" x14ac:dyDescent="0.35">
      <c r="C17" s="56" t="s">
        <v>85</v>
      </c>
      <c r="D17" s="57">
        <v>18584</v>
      </c>
      <c r="E17" s="57"/>
      <c r="F17" s="57"/>
      <c r="G17" s="58">
        <f>D17*'[1]BSCC Distribution Plan'!$B$10</f>
        <v>35915.186939896004</v>
      </c>
      <c r="H17" s="59">
        <f t="shared" si="0"/>
        <v>35915.186939896004</v>
      </c>
    </row>
    <row r="18" spans="3:10" ht="20.149999999999999" customHeight="1" x14ac:dyDescent="0.35">
      <c r="C18" s="52" t="s">
        <v>86</v>
      </c>
      <c r="D18" s="53">
        <v>917553</v>
      </c>
      <c r="E18" s="53">
        <v>1058291</v>
      </c>
      <c r="F18" s="53"/>
      <c r="G18" s="54">
        <f>D18*'[1]BSCC Distribution Plan'!$B$10</f>
        <v>1773250.512390357</v>
      </c>
      <c r="H18" s="55">
        <f t="shared" si="0"/>
        <v>714959.51239035698</v>
      </c>
    </row>
    <row r="19" spans="3:10" ht="20.149999999999999" customHeight="1" x14ac:dyDescent="0.35">
      <c r="C19" s="56" t="s">
        <v>87</v>
      </c>
      <c r="D19" s="57">
        <v>153608</v>
      </c>
      <c r="E19" s="57">
        <v>98788</v>
      </c>
      <c r="F19" s="57"/>
      <c r="G19" s="58">
        <f>D19*'[1]BSCC Distribution Plan'!$B$10</f>
        <v>296860.74233015202</v>
      </c>
      <c r="H19" s="59">
        <f t="shared" si="0"/>
        <v>198072.74233015202</v>
      </c>
    </row>
    <row r="20" spans="3:10" ht="20.149999999999999" customHeight="1" x14ac:dyDescent="0.35">
      <c r="C20" s="52" t="s">
        <v>88</v>
      </c>
      <c r="D20" s="53">
        <v>64040</v>
      </c>
      <c r="E20" s="53">
        <v>45281</v>
      </c>
      <c r="F20" s="53"/>
      <c r="G20" s="54">
        <f>D20*'[1]BSCC Distribution Plan'!$B$10</f>
        <v>123762.83747476</v>
      </c>
      <c r="H20" s="55">
        <f t="shared" si="0"/>
        <v>78481.837474760003</v>
      </c>
    </row>
    <row r="21" spans="3:10" ht="20.149999999999999" customHeight="1" x14ac:dyDescent="0.35">
      <c r="C21" s="56" t="s">
        <v>89</v>
      </c>
      <c r="D21" s="57">
        <v>28833</v>
      </c>
      <c r="E21" s="57">
        <v>100496</v>
      </c>
      <c r="F21" s="57"/>
      <c r="G21" s="58">
        <f>D21*'[1]BSCC Distribution Plan'!$B$10</f>
        <v>55722.265660677003</v>
      </c>
      <c r="H21" s="59">
        <v>0</v>
      </c>
      <c r="J21" s="47"/>
    </row>
    <row r="22" spans="3:10" ht="20.149999999999999" customHeight="1" x14ac:dyDescent="0.35">
      <c r="C22" s="52" t="s">
        <v>90</v>
      </c>
      <c r="D22" s="53">
        <v>10172951</v>
      </c>
      <c r="E22" s="53">
        <v>11661503</v>
      </c>
      <c r="F22" s="53"/>
      <c r="G22" s="54">
        <f>D22*'[1]BSCC Distribution Plan'!$B$10</f>
        <v>19660107.452400021</v>
      </c>
      <c r="H22" s="55">
        <f t="shared" ref="H22:H61" si="1">IF(G22-E22&gt;0,G22-E22,"")</f>
        <v>7998604.4524000213</v>
      </c>
    </row>
    <row r="23" spans="3:10" ht="20.149999999999999" customHeight="1" x14ac:dyDescent="0.35">
      <c r="C23" s="56" t="s">
        <v>91</v>
      </c>
      <c r="D23" s="57">
        <v>158147</v>
      </c>
      <c r="E23" s="57">
        <v>192596</v>
      </c>
      <c r="F23" s="57"/>
      <c r="G23" s="58">
        <f>D23*'[1]BSCC Distribution Plan'!$B$10</f>
        <v>305632.75231294299</v>
      </c>
      <c r="H23" s="59">
        <f t="shared" si="1"/>
        <v>113036.75231294299</v>
      </c>
    </row>
    <row r="24" spans="3:10" ht="20.149999999999999" customHeight="1" x14ac:dyDescent="0.35">
      <c r="C24" s="52" t="s">
        <v>92</v>
      </c>
      <c r="D24" s="53">
        <v>260831</v>
      </c>
      <c r="E24" s="53">
        <v>109250</v>
      </c>
      <c r="F24" s="53"/>
      <c r="G24" s="54">
        <f>D24*'[1]BSCC Distribution Plan'!$B$10</f>
        <v>504078.46129573905</v>
      </c>
      <c r="H24" s="55">
        <f t="shared" si="1"/>
        <v>394828.46129573905</v>
      </c>
    </row>
    <row r="25" spans="3:10" ht="20.149999999999999" customHeight="1" x14ac:dyDescent="0.35">
      <c r="C25" s="56" t="s">
        <v>93</v>
      </c>
      <c r="D25" s="57">
        <v>18067</v>
      </c>
      <c r="E25" s="57"/>
      <c r="F25" s="57"/>
      <c r="G25" s="58">
        <f>D25*'[1]BSCC Distribution Plan'!$B$10</f>
        <v>34916.039735423001</v>
      </c>
      <c r="H25" s="59">
        <f t="shared" si="1"/>
        <v>34916.039735423001</v>
      </c>
    </row>
    <row r="26" spans="3:10" ht="20.149999999999999" customHeight="1" x14ac:dyDescent="0.35">
      <c r="C26" s="52" t="s">
        <v>94</v>
      </c>
      <c r="D26" s="53">
        <v>87946</v>
      </c>
      <c r="E26" s="53">
        <v>69733</v>
      </c>
      <c r="F26" s="53"/>
      <c r="G26" s="54">
        <f>D26*'[1]BSCC Distribution Plan'!$B$10</f>
        <v>169963.24960267401</v>
      </c>
      <c r="H26" s="55">
        <f t="shared" si="1"/>
        <v>100230.24960267401</v>
      </c>
    </row>
    <row r="27" spans="3:10" ht="20.149999999999999" customHeight="1" x14ac:dyDescent="0.35">
      <c r="C27" s="56" t="s">
        <v>95</v>
      </c>
      <c r="D27" s="57">
        <v>283521</v>
      </c>
      <c r="E27" s="57">
        <v>294178</v>
      </c>
      <c r="F27" s="57"/>
      <c r="G27" s="58">
        <f>D27*'[1]BSCC Distribution Plan'!$B$10</f>
        <v>547928.84827734903</v>
      </c>
      <c r="H27" s="59">
        <f t="shared" si="1"/>
        <v>253750.84827734903</v>
      </c>
    </row>
    <row r="28" spans="3:10" ht="20.149999999999999" customHeight="1" x14ac:dyDescent="0.35">
      <c r="C28" s="52" t="s">
        <v>96</v>
      </c>
      <c r="D28" s="53">
        <v>9570</v>
      </c>
      <c r="E28" s="53"/>
      <c r="F28" s="53"/>
      <c r="G28" s="54">
        <f>D28*'[1]BSCC Distribution Plan'!$B$10</f>
        <v>18494.852508330001</v>
      </c>
      <c r="H28" s="55">
        <f t="shared" si="1"/>
        <v>18494.852508330001</v>
      </c>
    </row>
    <row r="29" spans="3:10" ht="20.149999999999999" customHeight="1" x14ac:dyDescent="0.35">
      <c r="C29" s="56" t="s">
        <v>97</v>
      </c>
      <c r="D29" s="57">
        <v>13464</v>
      </c>
      <c r="E29" s="57"/>
      <c r="F29" s="57"/>
      <c r="G29" s="58">
        <f>D29*'[1]BSCC Distribution Plan'!$B$10</f>
        <v>26020.344218616003</v>
      </c>
      <c r="H29" s="59">
        <f t="shared" si="1"/>
        <v>26020.344218616003</v>
      </c>
    </row>
    <row r="30" spans="3:10" ht="20.149999999999999" customHeight="1" x14ac:dyDescent="0.35">
      <c r="C30" s="52" t="s">
        <v>98</v>
      </c>
      <c r="D30" s="53">
        <v>441143</v>
      </c>
      <c r="E30" s="53">
        <v>294101</v>
      </c>
      <c r="F30" s="53"/>
      <c r="G30" s="54">
        <f>D30*'[1]BSCC Distribution Plan'!$B$10</f>
        <v>852546.99269406707</v>
      </c>
      <c r="H30" s="55">
        <f t="shared" si="1"/>
        <v>558445.99269406707</v>
      </c>
    </row>
    <row r="31" spans="3:10" ht="20.149999999999999" customHeight="1" x14ac:dyDescent="0.35">
      <c r="C31" s="56" t="s">
        <v>99</v>
      </c>
      <c r="D31" s="57">
        <v>139088</v>
      </c>
      <c r="E31" s="57">
        <v>123362</v>
      </c>
      <c r="F31" s="57"/>
      <c r="G31" s="58">
        <f>D31*'[1]BSCC Distribution Plan'!$B$10</f>
        <v>268799.58680027199</v>
      </c>
      <c r="H31" s="59">
        <f t="shared" si="1"/>
        <v>145437.58680027199</v>
      </c>
    </row>
    <row r="32" spans="3:10" ht="20.149999999999999" customHeight="1" x14ac:dyDescent="0.35">
      <c r="C32" s="52" t="s">
        <v>100</v>
      </c>
      <c r="D32" s="53">
        <v>98114</v>
      </c>
      <c r="E32" s="53"/>
      <c r="F32" s="53"/>
      <c r="G32" s="54">
        <f>D32*'[1]BSCC Distribution Plan'!$B$10</f>
        <v>189613.78881946602</v>
      </c>
      <c r="H32" s="55">
        <f t="shared" si="1"/>
        <v>189613.78881946602</v>
      </c>
    </row>
    <row r="33" spans="3:8" ht="20.149999999999999" customHeight="1" x14ac:dyDescent="0.35">
      <c r="C33" s="56" t="s">
        <v>101</v>
      </c>
      <c r="D33" s="57">
        <v>3194332</v>
      </c>
      <c r="E33" s="57">
        <v>1294586</v>
      </c>
      <c r="F33" s="57"/>
      <c r="G33" s="58">
        <f>D33*'[1]BSCC Distribution Plan'!$B$10</f>
        <v>6173322.8006937085</v>
      </c>
      <c r="H33" s="59">
        <f t="shared" si="1"/>
        <v>4878736.8006937085</v>
      </c>
    </row>
    <row r="34" spans="3:8" ht="20.149999999999999" customHeight="1" x14ac:dyDescent="0.35">
      <c r="C34" s="52" t="s">
        <v>102</v>
      </c>
      <c r="D34" s="53">
        <v>403711</v>
      </c>
      <c r="E34" s="53">
        <v>115997</v>
      </c>
      <c r="F34" s="53"/>
      <c r="G34" s="54">
        <f>D34*'[1]BSCC Distribution Plan'!$B$10</f>
        <v>780206.415986459</v>
      </c>
      <c r="H34" s="55">
        <f t="shared" si="1"/>
        <v>664209.415986459</v>
      </c>
    </row>
    <row r="35" spans="3:8" ht="20.149999999999999" customHeight="1" x14ac:dyDescent="0.35">
      <c r="C35" s="56" t="s">
        <v>103</v>
      </c>
      <c r="D35" s="57">
        <v>18260</v>
      </c>
      <c r="E35" s="57"/>
      <c r="F35" s="57"/>
      <c r="G35" s="58">
        <f>D35*'[1]BSCC Distribution Plan'!$B$10</f>
        <v>35289.028923940001</v>
      </c>
      <c r="H35" s="59">
        <f t="shared" si="1"/>
        <v>35289.028923940001</v>
      </c>
    </row>
    <row r="36" spans="3:8" ht="20.149999999999999" customHeight="1" x14ac:dyDescent="0.35">
      <c r="C36" s="52" t="s">
        <v>104</v>
      </c>
      <c r="D36" s="53">
        <v>2442304</v>
      </c>
      <c r="E36" s="53">
        <v>1398199</v>
      </c>
      <c r="F36" s="53"/>
      <c r="G36" s="54">
        <f>D36*'[1]BSCC Distribution Plan'!$B$10</f>
        <v>4719963.663584576</v>
      </c>
      <c r="H36" s="55">
        <f t="shared" si="1"/>
        <v>3321764.663584576</v>
      </c>
    </row>
    <row r="37" spans="3:8" ht="20.149999999999999" customHeight="1" x14ac:dyDescent="0.35">
      <c r="C37" s="56" t="s">
        <v>105</v>
      </c>
      <c r="D37" s="57">
        <v>1555365</v>
      </c>
      <c r="E37" s="57">
        <v>1719242</v>
      </c>
      <c r="F37" s="57"/>
      <c r="G37" s="58">
        <f>D37*'[1]BSCC Distribution Plan'!$B$10</f>
        <v>3005877.3533561849</v>
      </c>
      <c r="H37" s="59">
        <f t="shared" si="1"/>
        <v>1286635.3533561849</v>
      </c>
    </row>
    <row r="38" spans="3:8" ht="20.149999999999999" customHeight="1" x14ac:dyDescent="0.35">
      <c r="C38" s="52" t="s">
        <v>106</v>
      </c>
      <c r="D38" s="53">
        <v>62353</v>
      </c>
      <c r="E38" s="53"/>
      <c r="F38" s="53"/>
      <c r="G38" s="54">
        <f>D38*'[1]BSCC Distribution Plan'!$B$10</f>
        <v>120502.564101557</v>
      </c>
      <c r="H38" s="55">
        <f t="shared" si="1"/>
        <v>120502.564101557</v>
      </c>
    </row>
    <row r="39" spans="3:8" ht="20.149999999999999" customHeight="1" x14ac:dyDescent="0.35">
      <c r="C39" s="56" t="s">
        <v>107</v>
      </c>
      <c r="D39" s="57">
        <v>2180537</v>
      </c>
      <c r="E39" s="57">
        <v>2055600</v>
      </c>
      <c r="F39" s="57"/>
      <c r="G39" s="58">
        <f>D39*'[1]BSCC Distribution Plan'!$B$10</f>
        <v>4214076.3013538532</v>
      </c>
      <c r="H39" s="59">
        <f t="shared" si="1"/>
        <v>2158476.3013538532</v>
      </c>
    </row>
    <row r="40" spans="3:8" ht="20.149999999999999" customHeight="1" x14ac:dyDescent="0.35">
      <c r="C40" s="52" t="s">
        <v>108</v>
      </c>
      <c r="D40" s="53">
        <v>3343355</v>
      </c>
      <c r="E40" s="53">
        <v>2375897</v>
      </c>
      <c r="F40" s="53"/>
      <c r="G40" s="54">
        <f>D40*'[1]BSCC Distribution Plan'!$B$10</f>
        <v>6461322.6340634953</v>
      </c>
      <c r="H40" s="55">
        <f t="shared" si="1"/>
        <v>4085425.6340634953</v>
      </c>
    </row>
    <row r="41" spans="3:8" ht="20.149999999999999" customHeight="1" x14ac:dyDescent="0.35">
      <c r="C41" s="56" t="s">
        <v>109</v>
      </c>
      <c r="D41" s="57">
        <v>897806</v>
      </c>
      <c r="E41" s="57">
        <v>1449067</v>
      </c>
      <c r="F41" s="57"/>
      <c r="G41" s="58">
        <f>D41*'[1]BSCC Distribution Plan'!$B$10</f>
        <v>1735087.7273870141</v>
      </c>
      <c r="H41" s="59">
        <f t="shared" si="1"/>
        <v>286020.72738701408</v>
      </c>
    </row>
    <row r="42" spans="3:8" ht="20.149999999999999" customHeight="1" x14ac:dyDescent="0.35">
      <c r="C42" s="52" t="s">
        <v>110</v>
      </c>
      <c r="D42" s="53">
        <v>773632</v>
      </c>
      <c r="E42" s="53">
        <v>1322810</v>
      </c>
      <c r="F42" s="53"/>
      <c r="G42" s="54">
        <f>D42*'[1]BSCC Distribution Plan'!$B$10</f>
        <v>1495110.735185408</v>
      </c>
      <c r="H42" s="55">
        <f t="shared" si="1"/>
        <v>172300.73518540803</v>
      </c>
    </row>
    <row r="43" spans="3:8" ht="20.149999999999999" customHeight="1" x14ac:dyDescent="0.35">
      <c r="C43" s="56" t="s">
        <v>111</v>
      </c>
      <c r="D43" s="57">
        <v>277259</v>
      </c>
      <c r="E43" s="57">
        <v>103090</v>
      </c>
      <c r="F43" s="57"/>
      <c r="G43" s="58">
        <f>D43*'[1]BSCC Distribution Plan'!$B$10</f>
        <v>535826.99180847104</v>
      </c>
      <c r="H43" s="59">
        <f t="shared" si="1"/>
        <v>432736.99180847104</v>
      </c>
    </row>
    <row r="44" spans="3:8" ht="20.149999999999999" customHeight="1" x14ac:dyDescent="0.35">
      <c r="C44" s="52" t="s">
        <v>112</v>
      </c>
      <c r="D44" s="53">
        <v>773244</v>
      </c>
      <c r="E44" s="53">
        <v>300963</v>
      </c>
      <c r="F44" s="53"/>
      <c r="G44" s="54">
        <f>D44*'[1]BSCC Distribution Plan'!$B$10</f>
        <v>1494360.8916354361</v>
      </c>
      <c r="H44" s="55">
        <f t="shared" si="1"/>
        <v>1193397.8916354361</v>
      </c>
    </row>
    <row r="45" spans="3:8" ht="20.149999999999999" customHeight="1" x14ac:dyDescent="0.35">
      <c r="C45" s="56" t="s">
        <v>113</v>
      </c>
      <c r="D45" s="57">
        <v>451840</v>
      </c>
      <c r="E45" s="57">
        <v>302097</v>
      </c>
      <c r="F45" s="57"/>
      <c r="G45" s="59">
        <f>D45*'[1]BSCC Distribution Plan'!$B$10</f>
        <v>873219.87015296007</v>
      </c>
      <c r="H45" s="59">
        <f t="shared" si="1"/>
        <v>571122.87015296007</v>
      </c>
    </row>
    <row r="46" spans="3:8" ht="20.149999999999999" customHeight="1" x14ac:dyDescent="0.35">
      <c r="C46" s="52" t="s">
        <v>114</v>
      </c>
      <c r="D46" s="53">
        <v>1961969</v>
      </c>
      <c r="E46" s="53">
        <v>1091348</v>
      </c>
      <c r="F46" s="53"/>
      <c r="G46" s="55">
        <f>D46*'[1]BSCC Distribution Plan'!$B$10</f>
        <v>3791674.7419974613</v>
      </c>
      <c r="H46" s="55">
        <f t="shared" si="1"/>
        <v>2700326.7419974613</v>
      </c>
    </row>
    <row r="47" spans="3:8" ht="20.149999999999999" customHeight="1" x14ac:dyDescent="0.35">
      <c r="C47" s="56" t="s">
        <v>115</v>
      </c>
      <c r="D47" s="57">
        <v>271233</v>
      </c>
      <c r="E47" s="57">
        <v>236669</v>
      </c>
      <c r="F47" s="57"/>
      <c r="G47" s="59">
        <f>D47*'[1]BSCC Distribution Plan'!$B$10</f>
        <v>524181.22574627702</v>
      </c>
      <c r="H47" s="59">
        <f t="shared" si="1"/>
        <v>287512.22574627702</v>
      </c>
    </row>
    <row r="48" spans="3:8" ht="20.149999999999999" customHeight="1" x14ac:dyDescent="0.35">
      <c r="C48" s="52" t="s">
        <v>116</v>
      </c>
      <c r="D48" s="53">
        <v>178045</v>
      </c>
      <c r="E48" s="53">
        <v>281648</v>
      </c>
      <c r="F48" s="53"/>
      <c r="G48" s="55">
        <f>D48*'[1]BSCC Distribution Plan'!$B$10</f>
        <v>344087.35787310504</v>
      </c>
      <c r="H48" s="55">
        <f t="shared" si="1"/>
        <v>62439.357873105037</v>
      </c>
    </row>
    <row r="49" spans="3:8" ht="20.149999999999999" customHeight="1" x14ac:dyDescent="0.35">
      <c r="C49" s="56" t="s">
        <v>117</v>
      </c>
      <c r="D49" s="57">
        <v>3201</v>
      </c>
      <c r="E49" s="57"/>
      <c r="F49" s="57"/>
      <c r="G49" s="59">
        <f>D49*'[1]BSCC Distribution Plan'!$B$10</f>
        <v>6186.209287269</v>
      </c>
      <c r="H49" s="59">
        <f t="shared" si="1"/>
        <v>6186.209287269</v>
      </c>
    </row>
    <row r="50" spans="3:8" ht="20.149999999999999" customHeight="1" x14ac:dyDescent="0.35">
      <c r="C50" s="52" t="s">
        <v>118</v>
      </c>
      <c r="D50" s="53">
        <v>44461</v>
      </c>
      <c r="E50" s="53"/>
      <c r="F50" s="53"/>
      <c r="G50" s="55">
        <f>D50*'[1]BSCC Distribution Plan'!$B$10</f>
        <v>85924.726998209007</v>
      </c>
      <c r="H50" s="55">
        <f t="shared" si="1"/>
        <v>85924.726998209007</v>
      </c>
    </row>
    <row r="51" spans="3:8" ht="20.149999999999999" customHeight="1" x14ac:dyDescent="0.35">
      <c r="C51" s="56" t="s">
        <v>119</v>
      </c>
      <c r="D51" s="57">
        <v>440224</v>
      </c>
      <c r="E51" s="57">
        <v>457537</v>
      </c>
      <c r="F51" s="57"/>
      <c r="G51" s="59">
        <f>D51*'[1]BSCC Distribution Plan'!$B$10</f>
        <v>850770.94572905602</v>
      </c>
      <c r="H51" s="59">
        <f t="shared" si="1"/>
        <v>393233.94572905602</v>
      </c>
    </row>
    <row r="52" spans="3:8" ht="20.149999999999999" customHeight="1" x14ac:dyDescent="0.35">
      <c r="C52" s="52" t="s">
        <v>120</v>
      </c>
      <c r="D52" s="53">
        <v>492980</v>
      </c>
      <c r="E52" s="53">
        <v>388585</v>
      </c>
      <c r="F52" s="53"/>
      <c r="G52" s="55">
        <f>D52*'[1]BSCC Distribution Plan'!$B$10</f>
        <v>952726.47748762008</v>
      </c>
      <c r="H52" s="55">
        <f t="shared" si="1"/>
        <v>564141.47748762008</v>
      </c>
    </row>
    <row r="53" spans="3:8" ht="20.149999999999999" customHeight="1" x14ac:dyDescent="0.35">
      <c r="C53" s="56" t="s">
        <v>121</v>
      </c>
      <c r="D53" s="57">
        <v>557709</v>
      </c>
      <c r="E53" s="57">
        <v>695134</v>
      </c>
      <c r="F53" s="57"/>
      <c r="G53" s="59">
        <f>D53*'[1]BSCC Distribution Plan'!$B$10</f>
        <v>1077820.867039521</v>
      </c>
      <c r="H53" s="59">
        <f t="shared" si="1"/>
        <v>382686.86703952099</v>
      </c>
    </row>
    <row r="54" spans="3:8" ht="20.149999999999999" customHeight="1" x14ac:dyDescent="0.35">
      <c r="C54" s="52" t="s">
        <v>122</v>
      </c>
      <c r="D54" s="53">
        <v>100750</v>
      </c>
      <c r="E54" s="53">
        <v>114080</v>
      </c>
      <c r="F54" s="53"/>
      <c r="G54" s="55">
        <f>D54*'[1]BSCC Distribution Plan'!$B$10</f>
        <v>194708.08675175</v>
      </c>
      <c r="H54" s="55">
        <f t="shared" si="1"/>
        <v>80628.086751750001</v>
      </c>
    </row>
    <row r="55" spans="3:8" ht="20.149999999999999" customHeight="1" x14ac:dyDescent="0.35">
      <c r="C55" s="56" t="s">
        <v>123</v>
      </c>
      <c r="D55" s="57">
        <v>65129</v>
      </c>
      <c r="E55" s="57">
        <v>90988</v>
      </c>
      <c r="F55" s="57"/>
      <c r="G55" s="59">
        <f>D55*'[1]BSCC Distribution Plan'!$B$10</f>
        <v>125867.424139501</v>
      </c>
      <c r="H55" s="59">
        <f t="shared" si="1"/>
        <v>34879.424139501003</v>
      </c>
    </row>
    <row r="56" spans="3:8" ht="20.149999999999999" customHeight="1" x14ac:dyDescent="0.35">
      <c r="C56" s="52" t="s">
        <v>124</v>
      </c>
      <c r="D56" s="53">
        <v>13548</v>
      </c>
      <c r="E56" s="53"/>
      <c r="F56" s="53"/>
      <c r="G56" s="55">
        <f>D56*'[1]BSCC Distribution Plan'!$B$10</f>
        <v>26182.681482012002</v>
      </c>
      <c r="H56" s="55">
        <f t="shared" si="1"/>
        <v>26182.681482012002</v>
      </c>
    </row>
    <row r="57" spans="3:8" ht="20.149999999999999" customHeight="1" x14ac:dyDescent="0.35">
      <c r="C57" s="56" t="s">
        <v>125</v>
      </c>
      <c r="D57" s="57">
        <v>479977</v>
      </c>
      <c r="E57" s="57">
        <v>348436</v>
      </c>
      <c r="F57" s="57"/>
      <c r="G57" s="59">
        <f>D57*'[1]BSCC Distribution Plan'!$B$10</f>
        <v>927597.05563121301</v>
      </c>
      <c r="H57" s="59">
        <f t="shared" si="1"/>
        <v>579161.05563121301</v>
      </c>
    </row>
    <row r="58" spans="3:8" ht="20.149999999999999" customHeight="1" x14ac:dyDescent="0.35">
      <c r="C58" s="52" t="s">
        <v>126</v>
      </c>
      <c r="D58" s="53">
        <v>54917</v>
      </c>
      <c r="E58" s="53">
        <v>39018</v>
      </c>
      <c r="F58" s="53"/>
      <c r="G58" s="55">
        <f>D58*'[1]BSCC Distribution Plan'!$B$10</f>
        <v>106131.851118073</v>
      </c>
      <c r="H58" s="55">
        <f t="shared" si="1"/>
        <v>67113.851118072998</v>
      </c>
    </row>
    <row r="59" spans="3:8" ht="20.149999999999999" customHeight="1" x14ac:dyDescent="0.35">
      <c r="C59" s="56" t="s">
        <v>127</v>
      </c>
      <c r="D59" s="57">
        <v>842886</v>
      </c>
      <c r="E59" s="57">
        <v>414924</v>
      </c>
      <c r="F59" s="57"/>
      <c r="G59" s="59">
        <f>D59*'[1]BSCC Distribution Plan'!$B$10</f>
        <v>1628950.078509534</v>
      </c>
      <c r="H59" s="59">
        <f t="shared" si="1"/>
        <v>1214026.078509534</v>
      </c>
    </row>
    <row r="60" spans="3:8" ht="20.149999999999999" customHeight="1" x14ac:dyDescent="0.35">
      <c r="C60" s="52" t="s">
        <v>128</v>
      </c>
      <c r="D60" s="53">
        <v>221705</v>
      </c>
      <c r="E60" s="53">
        <v>164642</v>
      </c>
      <c r="F60" s="53"/>
      <c r="G60" s="55">
        <f>D60*'[1]BSCC Distribution Plan'!$B$10</f>
        <v>428464.083109645</v>
      </c>
      <c r="H60" s="55">
        <f t="shared" si="1"/>
        <v>263822.083109645</v>
      </c>
    </row>
    <row r="61" spans="3:8" ht="20.149999999999999" customHeight="1" x14ac:dyDescent="0.35">
      <c r="C61" s="56" t="s">
        <v>129</v>
      </c>
      <c r="D61" s="57">
        <v>78887</v>
      </c>
      <c r="E61" s="57">
        <v>49886</v>
      </c>
      <c r="F61" s="57"/>
      <c r="G61" s="58">
        <f>D61*'[1]BSCC Distribution Plan'!$B$10</f>
        <v>152455.948780003</v>
      </c>
      <c r="H61" s="59">
        <f t="shared" si="1"/>
        <v>102569.948780003</v>
      </c>
    </row>
    <row r="62" spans="3:8" x14ac:dyDescent="0.35">
      <c r="C62" s="50" t="s">
        <v>130</v>
      </c>
      <c r="D62" s="45">
        <f>SUM(D4:D61)</f>
        <v>39782870</v>
      </c>
      <c r="E62" s="45">
        <v>35165599</v>
      </c>
      <c r="F62" s="45"/>
      <c r="G62" s="46">
        <f>SUM(G4:G61)</f>
        <v>76883836.259986043</v>
      </c>
      <c r="H62" s="51">
        <f>SUM(H4:H61)</f>
        <v>41763010.994325347</v>
      </c>
    </row>
    <row r="64" spans="3:8" x14ac:dyDescent="0.35">
      <c r="G64" s="40" t="s">
        <v>131</v>
      </c>
    </row>
    <row r="65" spans="4:7" x14ac:dyDescent="0.35">
      <c r="D65" s="43"/>
      <c r="G65" s="40" t="s">
        <v>132</v>
      </c>
    </row>
    <row r="66" spans="4:7" x14ac:dyDescent="0.35">
      <c r="G66" s="40" t="s">
        <v>133</v>
      </c>
    </row>
    <row r="67" spans="4:7" x14ac:dyDescent="0.35">
      <c r="G67" s="40" t="s">
        <v>134</v>
      </c>
    </row>
  </sheetData>
  <sheetProtection algorithmName="SHA-512" hashValue="+JrbztUXyfgsMU+ZwufxVIYiyBzlY2HLP5theWEi7OsxPiGm21T5TlSM+QOIjpdW9jiSmEMlsQ0PyfbxQAhGKQ==" saltValue="P7rodxN+zijzsDsn4mnGFw==" spinCount="100000" sheet="1" objects="1" scenarios="1"/>
  <mergeCells count="1">
    <mergeCell ref="C2:H2"/>
  </mergeCells>
  <pageMargins left="0.7" right="0.7" top="0.75" bottom="0.7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 Project Budget</vt:lpstr>
      <vt:lpstr>Funding Allocation </vt:lpstr>
      <vt:lpstr>' Project Budget'!Print_Area</vt:lpstr>
      <vt:lpstr>'Funding Allocation '!Print_Area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Goodridge, Ricardo@BSCC</cp:lastModifiedBy>
  <cp:lastPrinted>2020-10-26T21:19:35Z</cp:lastPrinted>
  <dcterms:created xsi:type="dcterms:W3CDTF">2018-10-02T21:04:31Z</dcterms:created>
  <dcterms:modified xsi:type="dcterms:W3CDTF">2020-11-09T20:40:15Z</dcterms:modified>
</cp:coreProperties>
</file>