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icardo.goodridge\Desktop\"/>
    </mc:Choice>
  </mc:AlternateContent>
  <xr:revisionPtr revIDLastSave="0" documentId="13_ncr:1_{BB04AD96-A966-404A-A142-EF4A63CB8CEA}" xr6:coauthVersionLast="45" xr6:coauthVersionMax="45" xr10:uidLastSave="{00000000-0000-0000-0000-000000000000}"/>
  <bookViews>
    <workbookView xWindow="-120" yWindow="-120" windowWidth="29040" windowHeight="15840" xr2:uid="{00000000-000D-0000-FFFF-FFFF00000000}"/>
  </bookViews>
  <sheets>
    <sheet name="Instructions" sheetId="3" r:id="rId1"/>
    <sheet name=" Project Budget" sheetId="1" r:id="rId2"/>
    <sheet name="Funding Allocation " sheetId="5" r:id="rId3"/>
  </sheets>
  <externalReferences>
    <externalReference r:id="rId4"/>
  </externalReferences>
  <definedNames>
    <definedName name="_xlnm.Print_Area" localSheetId="1">' Project Budget'!$A$1:$F$113</definedName>
    <definedName name="_xlnm.Print_Area" localSheetId="2">'Funding Allocation '!$A$1:$I$62</definedName>
    <definedName name="_xlnm.Print_Area" localSheetId="0">Instructions!$A$1:$K$30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5" l="1"/>
  <c r="H4" i="5" s="1"/>
  <c r="G5" i="5"/>
  <c r="G6" i="5"/>
  <c r="G7" i="5"/>
  <c r="G8" i="5"/>
  <c r="H8" i="5" s="1"/>
  <c r="G9" i="5"/>
  <c r="H9" i="5" s="1"/>
  <c r="G10" i="5"/>
  <c r="G11" i="5"/>
  <c r="H11" i="5" s="1"/>
  <c r="G12" i="5"/>
  <c r="H12" i="5" s="1"/>
  <c r="G13" i="5"/>
  <c r="H13" i="5" s="1"/>
  <c r="G14" i="5"/>
  <c r="H14" i="5" s="1"/>
  <c r="G15" i="5"/>
  <c r="G16" i="5"/>
  <c r="H16" i="5" s="1"/>
  <c r="G17" i="5"/>
  <c r="H17" i="5" s="1"/>
  <c r="G18" i="5"/>
  <c r="H18" i="5" s="1"/>
  <c r="G19" i="5"/>
  <c r="H19" i="5" s="1"/>
  <c r="G20" i="5"/>
  <c r="H20" i="5" s="1"/>
  <c r="G21" i="5"/>
  <c r="G22" i="5"/>
  <c r="H22" i="5" s="1"/>
  <c r="G23" i="5"/>
  <c r="G24" i="5"/>
  <c r="H24" i="5" s="1"/>
  <c r="G25" i="5"/>
  <c r="H25" i="5" s="1"/>
  <c r="G26" i="5"/>
  <c r="H26" i="5" s="1"/>
  <c r="G27" i="5"/>
  <c r="H27" i="5" s="1"/>
  <c r="G28" i="5"/>
  <c r="H28" i="5" s="1"/>
  <c r="G29" i="5"/>
  <c r="H29" i="5" s="1"/>
  <c r="G30" i="5"/>
  <c r="H30" i="5" s="1"/>
  <c r="G31" i="5"/>
  <c r="G32" i="5"/>
  <c r="H32" i="5" s="1"/>
  <c r="G33" i="5"/>
  <c r="H33" i="5" s="1"/>
  <c r="G34" i="5"/>
  <c r="H34" i="5" s="1"/>
  <c r="G35" i="5"/>
  <c r="H35" i="5" s="1"/>
  <c r="G36" i="5"/>
  <c r="H36" i="5" s="1"/>
  <c r="G37" i="5"/>
  <c r="H37" i="5" s="1"/>
  <c r="G38" i="5"/>
  <c r="H38" i="5" s="1"/>
  <c r="G39" i="5"/>
  <c r="G40" i="5"/>
  <c r="G41" i="5"/>
  <c r="H41" i="5" s="1"/>
  <c r="G42" i="5"/>
  <c r="G43" i="5"/>
  <c r="H43" i="5" s="1"/>
  <c r="G44" i="5"/>
  <c r="H44" i="5" s="1"/>
  <c r="G45" i="5"/>
  <c r="H45" i="5" s="1"/>
  <c r="G46" i="5"/>
  <c r="H46" i="5" s="1"/>
  <c r="G47" i="5"/>
  <c r="G48" i="5"/>
  <c r="H48" i="5" s="1"/>
  <c r="G49" i="5"/>
  <c r="H49" i="5" s="1"/>
  <c r="G50" i="5"/>
  <c r="H50" i="5" s="1"/>
  <c r="G51" i="5"/>
  <c r="H51" i="5" s="1"/>
  <c r="G52" i="5"/>
  <c r="H52" i="5" s="1"/>
  <c r="G53" i="5"/>
  <c r="H53" i="5" s="1"/>
  <c r="G54" i="5"/>
  <c r="H54" i="5" s="1"/>
  <c r="G55" i="5"/>
  <c r="G56" i="5"/>
  <c r="H56" i="5" s="1"/>
  <c r="G57" i="5"/>
  <c r="H57" i="5" s="1"/>
  <c r="G58" i="5"/>
  <c r="H58" i="5" s="1"/>
  <c r="G59" i="5"/>
  <c r="H59" i="5" s="1"/>
  <c r="G60" i="5"/>
  <c r="H60" i="5" s="1"/>
  <c r="G61" i="5"/>
  <c r="H61" i="5" s="1"/>
  <c r="D62" i="5"/>
  <c r="H55" i="5"/>
  <c r="H47" i="5"/>
  <c r="H42" i="5"/>
  <c r="H40" i="5"/>
  <c r="H39" i="5"/>
  <c r="H31" i="5"/>
  <c r="H23" i="5"/>
  <c r="H15" i="5"/>
  <c r="H10" i="5"/>
  <c r="H7" i="5"/>
  <c r="G62" i="5" l="1"/>
  <c r="H5" i="5"/>
  <c r="H6" i="5"/>
  <c r="H62" i="5" l="1"/>
  <c r="F109" i="1" l="1"/>
  <c r="F100" i="1" l="1"/>
  <c r="F87" i="1"/>
  <c r="F74" i="1"/>
  <c r="F11" i="1" s="1"/>
  <c r="F59" i="1"/>
  <c r="F44" i="1"/>
  <c r="F29" i="1"/>
  <c r="F8" i="1" l="1"/>
  <c r="F9" i="1" l="1"/>
  <c r="F10" i="1"/>
  <c r="F13" i="1"/>
  <c r="F14" i="1" l="1"/>
  <c r="F12" i="1"/>
  <c r="F15" i="1" l="1"/>
</calcChain>
</file>

<file path=xl/sharedStrings.xml><?xml version="1.0" encoding="utf-8"?>
<sst xmlns="http://schemas.openxmlformats.org/spreadsheetml/2006/main" count="178" uniqueCount="152">
  <si>
    <t>Budget Line Item</t>
  </si>
  <si>
    <t>1. Salaries and Benefits</t>
  </si>
  <si>
    <t>2. Services and Supplies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</si>
  <si>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</si>
  <si>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</si>
  <si>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</si>
  <si>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</si>
  <si>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</si>
  <si>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</si>
  <si>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</si>
  <si>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</si>
  <si>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</si>
  <si>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t>TOTAL</t>
  </si>
  <si>
    <t>4. Non-Governmental Organization (NGO) Subcontracts</t>
  </si>
  <si>
    <t>4</t>
  </si>
  <si>
    <t>5. Equipment/Fixed Assets</t>
  </si>
  <si>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</si>
  <si>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Budget Line Item Instructions</t>
  </si>
  <si>
    <t>Total</t>
  </si>
  <si>
    <t>Name of Applicant:</t>
  </si>
  <si>
    <t>3. Professional Services or Public Agency Subcontracts</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</si>
  <si>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</si>
  <si>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1a. Salaries and Benefits</t>
  </si>
  <si>
    <t>1b. Salaries and Benefits Narrative:</t>
  </si>
  <si>
    <t>2a. Services and Supplies</t>
  </si>
  <si>
    <t xml:space="preserve">2b. Services and Supplies Narrative: </t>
  </si>
  <si>
    <t>3a. Professional Services</t>
  </si>
  <si>
    <t>3b. Professional Services Narrative</t>
  </si>
  <si>
    <t>4a. Non-Governmental Organizations (NGO) Subcontracts</t>
  </si>
  <si>
    <t>4b. Non-Governmental Organizations (NGO) Subcontracts Narrative</t>
  </si>
  <si>
    <t>5a. Equipment/Fixed Assets</t>
  </si>
  <si>
    <t xml:space="preserve">5b. Equipment/Fixed Assets Narrative </t>
  </si>
  <si>
    <r>
      <t xml:space="preserve">(Show as either % FTE </t>
    </r>
    <r>
      <rPr>
        <b/>
        <u/>
        <sz val="11"/>
        <color theme="1"/>
        <rFont val="Arial"/>
        <family val="2"/>
      </rPr>
      <t>or</t>
    </r>
    <r>
      <rPr>
        <sz val="11"/>
        <color theme="1"/>
        <rFont val="Arial"/>
        <family val="2"/>
      </rPr>
      <t xml:space="preserve"> Hourly Rate) &amp; Benefits  </t>
    </r>
  </si>
  <si>
    <r>
      <t xml:space="preserve">Indirect costs may be charged to grant funds by choosing </t>
    </r>
    <r>
      <rPr>
        <b/>
        <u/>
        <sz val="12"/>
        <color theme="1"/>
        <rFont val="Arial"/>
        <family val="2"/>
      </rPr>
      <t>either</t>
    </r>
    <r>
      <rPr>
        <sz val="12"/>
        <color theme="1"/>
        <rFont val="Arial"/>
        <family val="2"/>
      </rPr>
      <t xml:space="preserve"> Option 1) or 2) listed below:</t>
    </r>
  </si>
  <si>
    <t>This workbook is protected.  Applicants may only enter information in unshaded cells.  All other cells in the Project Budget worksheet will auto populate based the Applicant's entries.</t>
  </si>
  <si>
    <t>Enter the name of the Applicant at the top of the Project Budget worksheet.</t>
  </si>
  <si>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</si>
  <si>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t>1.</t>
  </si>
  <si>
    <t>2.</t>
  </si>
  <si>
    <t>3.</t>
  </si>
  <si>
    <t>4.</t>
  </si>
  <si>
    <t>5.</t>
  </si>
  <si>
    <t>6.</t>
  </si>
  <si>
    <t>7.</t>
  </si>
  <si>
    <t>Enter narrative here. You may expand cell height if needed.</t>
  </si>
  <si>
    <t xml:space="preserve">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 </t>
  </si>
  <si>
    <t>2020 Coronavirus Emergency Supplemental Funding - Project Budget and Budget Narrative</t>
  </si>
  <si>
    <t>Contract Term: March 31, 2021 - January 31, 2022</t>
  </si>
  <si>
    <t>6. Other (Travel, Training, etc.)</t>
  </si>
  <si>
    <t>7. Indirect Costs</t>
  </si>
  <si>
    <t>6a. Other (Travel, Training, etc.)</t>
  </si>
  <si>
    <t>6b. Other (Travel, Training, etc.) Narrative:</t>
  </si>
  <si>
    <t>7a. Indirect Costs</t>
  </si>
  <si>
    <t>7b. Indirect Costs Narrative:</t>
  </si>
  <si>
    <t xml:space="preserve"> 2020 Coronavirus Emergency Supplemental Funding (CESF) Program                                                                               Budget Section</t>
  </si>
  <si>
    <t>Instructions for Completing the CESF Budget Table and Narrative</t>
  </si>
  <si>
    <t xml:space="preserve">Applicants are solely responsible for the accuracy and completeness of the information entered in the Budget Section.  All project costs must be directly related to the objectives and activities of the project.  The Budget Table must cover the entire grant period. </t>
  </si>
  <si>
    <r>
      <rPr>
        <b/>
        <sz val="12"/>
        <rFont val="Arial"/>
        <family val="2"/>
      </rPr>
      <t xml:space="preserve">Salaries and Benefits:  </t>
    </r>
    <r>
      <rPr>
        <sz val="12"/>
        <rFont val="Arial"/>
        <family val="2"/>
      </rPr>
      <t>List the classification/title, percentage of time, salary or hourly rates, and benefits (if applicable) for each staff person that will be funded by the grant, either by the Applicant Agency or the Lead Public Agency (LPA).  Briefly describe their roles/responsibilities within the CESF Grant Program.</t>
    </r>
  </si>
  <si>
    <r>
      <rPr>
        <b/>
        <sz val="12"/>
        <rFont val="Arial"/>
        <family val="2"/>
      </rPr>
      <t xml:space="preserve">Services and Supplies: </t>
    </r>
    <r>
      <rPr>
        <sz val="12"/>
        <rFont val="Arial"/>
        <family val="2"/>
      </rPr>
      <t xml:space="preserve">Include and itemize all services and supplies to be purchased with the CESF Award.  </t>
    </r>
  </si>
  <si>
    <r>
      <rPr>
        <b/>
        <sz val="12"/>
        <rFont val="Arial"/>
        <family val="2"/>
      </rPr>
      <t xml:space="preserve">Professional Services </t>
    </r>
    <r>
      <rPr>
        <b/>
        <sz val="12"/>
        <color theme="1"/>
        <rFont val="Arial"/>
        <family val="2"/>
      </rPr>
      <t>or Public Agency Subcontracts</t>
    </r>
    <r>
      <rPr>
        <b/>
        <sz val="12"/>
        <rFont val="Arial"/>
        <family val="2"/>
      </rPr>
      <t>:</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</si>
  <si>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r>
      <rPr>
        <b/>
        <sz val="12"/>
        <rFont val="Arial"/>
        <family val="2"/>
      </rPr>
      <t>NOTE</t>
    </r>
    <r>
      <rPr>
        <sz val="12"/>
        <rFont val="Arial"/>
        <family val="2"/>
      </rPr>
      <t>: Do not include Salaries and Benefits information for Professional Services or Public Agency Subcontracts, or Non-Governmental Organization Subcontracts in this section. Please use the applicable line item(s).</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</si>
  <si>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$5,000 or more per unit</t>
    </r>
    <r>
      <rPr>
        <sz val="12"/>
        <rFont val="Arial"/>
        <family val="2"/>
      </rPr>
      <t xml:space="preserve">. Items that do not meet this threshold should be included in the Services and Supplies category.  Itemize all equipment and fixed assets to be purchased by the  by the Applicant Agency or the Lead Public Agency (LPA). </t>
    </r>
  </si>
  <si>
    <r>
      <rPr>
        <b/>
        <sz val="12"/>
        <rFont val="Arial"/>
        <family val="2"/>
      </rPr>
      <t>Other</t>
    </r>
    <r>
      <rPr>
        <sz val="12"/>
        <rFont val="Arial"/>
        <family val="2"/>
      </rPr>
      <t xml:space="preserve"> (Travel, Training, Etc.): Itemize all costs that do not fit into the categories listed above, including travel and training. For this line item, include "other" costs for use by the Applicant Agency or the Lead Public Agency (LPA). </t>
    </r>
  </si>
  <si>
    <r>
      <rPr>
        <b/>
        <sz val="12"/>
        <rFont val="Arial"/>
        <family val="2"/>
      </rPr>
      <t>NOTE</t>
    </r>
    <r>
      <rPr>
        <sz val="12"/>
        <rFont val="Arial"/>
        <family val="2"/>
      </rPr>
      <t xml:space="preserve">: Do not include "Other" costs for Professional Services or Public Agency Subcontracts, or Non-Governmental Organization Subcontracts in this section. Please use the applicable line item(s).                                  </t>
    </r>
  </si>
  <si>
    <r>
      <rPr>
        <u/>
        <sz val="12"/>
        <rFont val="Arial"/>
        <family val="2"/>
      </rPr>
      <t>Be advised</t>
    </r>
    <r>
      <rPr>
        <sz val="12"/>
        <rFont val="Arial"/>
        <family val="2"/>
      </rPr>
      <t xml:space="preserve">: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prior approval by the BSCC. </t>
    </r>
  </si>
  <si>
    <r>
      <rPr>
        <b/>
        <sz val="12"/>
        <rFont val="Arial"/>
        <family val="2"/>
      </rPr>
      <t>NOTE</t>
    </r>
    <r>
      <rPr>
        <sz val="12"/>
        <rFont val="Arial"/>
        <family val="2"/>
      </rPr>
      <t xml:space="preserve">: Do not include Equipment and Fixed Assets information for Professional Services or Public Agency Subcontracts, or Non-Governmental Organization Subcontracts in this section. Please use the applicable line item(s). </t>
    </r>
  </si>
  <si>
    <r>
      <rPr>
        <u/>
        <sz val="12"/>
        <rFont val="Arial"/>
        <family val="2"/>
      </rPr>
      <t>Be advised</t>
    </r>
    <r>
      <rPr>
        <sz val="12"/>
        <rFont val="Arial"/>
        <family val="2"/>
      </rPr>
      <t>: Meals, snacks, incentives and participant support items require separate and prior approval by BSCC, even if included here.</t>
    </r>
  </si>
  <si>
    <r>
      <rPr>
        <b/>
        <sz val="12"/>
        <rFont val="Arial"/>
        <family val="2"/>
      </rPr>
      <t>NOTE</t>
    </r>
    <r>
      <rPr>
        <sz val="12"/>
        <rFont val="Arial"/>
        <family val="2"/>
      </rPr>
      <t>: Do not include Services and Supplies information for Professional Services or Public Agency Subcontracts, or Non-Governmental Organization Subcontracts in this section. Please use the applicable line item(s).</t>
    </r>
  </si>
  <si>
    <t>County</t>
  </si>
  <si>
    <t>Population Estimate Jan. 2020</t>
  </si>
  <si>
    <t>CESF Total Local Allocation</t>
  </si>
  <si>
    <t>Target Allocation 
(about $1.93/person)</t>
  </si>
  <si>
    <t>Alameda County</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</si>
  <si>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</si>
  <si>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</si>
  <si>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</si>
  <si>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</si>
  <si>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</si>
  <si>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</si>
  <si>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</si>
  <si>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</si>
  <si>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</si>
  <si>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</si>
  <si>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</si>
  <si>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</si>
  <si>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</si>
  <si>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</si>
  <si>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</si>
  <si>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</si>
  <si>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</si>
  <si>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</si>
  <si>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</si>
  <si>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</si>
  <si>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</si>
  <si>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</si>
  <si>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</si>
  <si>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</si>
  <si>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</si>
  <si>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</si>
  <si>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</si>
  <si>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</si>
  <si>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</si>
  <si>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</si>
  <si>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</si>
  <si>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</si>
  <si>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</si>
  <si>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</si>
  <si>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</si>
  <si>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</si>
  <si>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</si>
  <si>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</si>
  <si>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</si>
  <si>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</si>
  <si>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</si>
  <si>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</si>
  <si>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Santa Cruz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</si>
  <si>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</si>
  <si>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</si>
  <si>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</si>
  <si>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</si>
  <si>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</si>
  <si>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</si>
  <si>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</si>
  <si>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</si>
  <si>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</si>
  <si>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</si>
  <si>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</si>
  <si>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</si>
  <si>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</si>
  <si>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</si>
  <si>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Grand Total</t>
  </si>
  <si>
    <t>Minimum:</t>
  </si>
  <si>
    <t>Maximum:</t>
  </si>
  <si>
    <t>Average:</t>
  </si>
  <si>
    <t>SD:</t>
  </si>
  <si>
    <t xml:space="preserve">Available Funding </t>
  </si>
  <si>
    <r>
      <rPr>
        <u/>
        <sz val="12"/>
        <rFont val="Arial"/>
        <family val="2"/>
      </rPr>
      <t>Be advised</t>
    </r>
    <r>
      <rPr>
        <sz val="12"/>
        <rFont val="Arial"/>
        <family val="2"/>
      </rPr>
      <t>: Meals, snacks, incentives and participant support items require separate and prior approval by the BSCC, even if included here.</t>
    </r>
  </si>
  <si>
    <r>
      <rPr>
        <u/>
        <sz val="12"/>
        <rFont val="Arial"/>
        <family val="2"/>
      </rPr>
      <t>Be advised</t>
    </r>
    <r>
      <rPr>
        <sz val="12"/>
        <rFont val="Arial"/>
        <family val="2"/>
      </rPr>
      <t>: Equipment and fixed assets over $5,000 require separate and prior approval by the BSCC, even if included here.</t>
    </r>
  </si>
  <si>
    <t xml:space="preserve"> Funding Allocation</t>
  </si>
  <si>
    <r>
      <rPr>
        <b/>
        <sz val="12"/>
        <rFont val="Arial"/>
        <family val="2"/>
      </rPr>
      <t>Indirect Costs:</t>
    </r>
    <r>
      <rPr>
        <sz val="12"/>
        <rFont val="Arial"/>
        <family val="2"/>
      </rPr>
      <t xml:space="preserve"> Indirect costs are shared costs that cannot be directly assigned to a particular activity but are necessary to the operation of the organization and the performance of the project. For this grant program, indirect costs may be charged </t>
    </r>
    <r>
      <rPr>
        <sz val="12"/>
        <color theme="1"/>
        <rFont val="Arial"/>
        <family val="2"/>
      </rPr>
      <t>to grant funds</t>
    </r>
    <r>
      <rPr>
        <sz val="12"/>
        <rFont val="Arial"/>
        <family val="2"/>
      </rPr>
      <t xml:space="preserve"> using only one of the following options:</t>
    </r>
  </si>
  <si>
    <r>
      <rPr>
        <b/>
        <sz val="14"/>
        <color rgb="FFFF0000"/>
        <rFont val="Arial"/>
        <family val="2"/>
      </rPr>
      <t>*</t>
    </r>
    <r>
      <rPr>
        <sz val="12"/>
        <rFont val="Arial"/>
        <family val="2"/>
      </rPr>
      <t xml:space="preserve">This rate can only be used if the grantee receives less than $35 million annually in direct federal funding  and has never had an Negotiated Indirect Cost Rate.                         </t>
    </r>
  </si>
  <si>
    <r>
      <rPr>
        <b/>
        <sz val="12"/>
        <rFont val="Arial"/>
        <family val="2"/>
      </rPr>
      <t>&gt;</t>
    </r>
    <r>
      <rPr>
        <sz val="12"/>
        <rFont val="Arial"/>
        <family val="2"/>
      </rPr>
      <t xml:space="preserve"> Grantees may use their federally approved Negotiated Indirect Cost Rate (derived from a federal formula) to  seek reimbursement for indirect costs; </t>
    </r>
    <r>
      <rPr>
        <b/>
        <u/>
        <sz val="12"/>
        <rFont val="Arial"/>
        <family val="2"/>
      </rPr>
      <t>OR</t>
    </r>
  </si>
  <si>
    <r>
      <rPr>
        <b/>
        <sz val="12"/>
        <rFont val="Arial"/>
        <family val="2"/>
      </rPr>
      <t>&gt;</t>
    </r>
    <r>
      <rPr>
        <sz val="12"/>
        <rFont val="Arial"/>
        <family val="2"/>
      </rPr>
      <t xml:space="preserve"> </t>
    </r>
    <r>
      <rPr>
        <b/>
        <sz val="14"/>
        <color rgb="FFFF0000"/>
        <rFont val="Arial"/>
        <family val="2"/>
      </rPr>
      <t>*</t>
    </r>
    <r>
      <rPr>
        <sz val="12"/>
        <rFont val="Arial"/>
        <family val="2"/>
      </rPr>
      <t>Grantees without a federally approved Negotiated Indirect Cost Rate may use the Federal De Minimis (10% of Modified Total Direct Cost) to seek reimbursement for indirect costs.</t>
    </r>
  </si>
  <si>
    <t>http://www.bscc.ca.gov/wp-content/uploads/BSCC-Grant-Admin-Guide-July-2020-Final.pdf</t>
  </si>
  <si>
    <t>For additional guidance related to grant budgets, refer to the BSCC Grant Administration Guide:</t>
  </si>
  <si>
    <r>
      <t xml:space="preserve">Applicant's may only apply for the funding  listed in the RFA. The total amount of funding each county is eligible to receive is provided on the Funding Allocation tab. Please request the </t>
    </r>
    <r>
      <rPr>
        <b/>
        <u/>
        <sz val="12"/>
        <rFont val="Arial"/>
        <family val="2"/>
      </rPr>
      <t>full amount</t>
    </r>
    <r>
      <rPr>
        <sz val="12"/>
        <rFont val="Arial"/>
        <family val="2"/>
      </rPr>
      <t xml:space="preserve"> of funding next to your county name.</t>
    </r>
  </si>
  <si>
    <r>
      <t xml:space="preserve"> </t>
    </r>
    <r>
      <rPr>
        <b/>
        <sz val="12"/>
        <rFont val="Arial"/>
        <family val="2"/>
      </rPr>
      <t>TOTAL</t>
    </r>
  </si>
  <si>
    <t>Note: Rows 8-15 will auto-populate based on the information entered in the budget line items (Salaries and Benefits, Services and Supplies, etc.)</t>
  </si>
  <si>
    <r>
      <t xml:space="preserve">The total amount of funding each county is eligible to receive is provided on the Funding Allocation tab.  Please request the </t>
    </r>
    <r>
      <rPr>
        <b/>
        <i/>
        <u/>
        <sz val="11"/>
        <color theme="1"/>
        <rFont val="Arial"/>
        <family val="2"/>
      </rPr>
      <t>full amount</t>
    </r>
    <r>
      <rPr>
        <i/>
        <sz val="11"/>
        <color theme="1"/>
        <rFont val="Arial"/>
        <family val="2"/>
      </rPr>
      <t xml:space="preserve"> of funding next to your county name.</t>
    </r>
  </si>
  <si>
    <t>2) Indirect costs will be charged as the Federal De Minimis (10% of Modified Total Direct Cost):</t>
  </si>
  <si>
    <r>
      <t xml:space="preserve">1) Indirect costs will be charged as Grantee's federally approved Negotiated Indirect Cost Rate (NICR):                                                                   Enter NICR Percentage </t>
    </r>
    <r>
      <rPr>
        <b/>
        <u/>
        <sz val="11"/>
        <color theme="1"/>
        <rFont val="Arial"/>
        <family val="2"/>
      </rPr>
      <t>and</t>
    </r>
    <r>
      <rPr>
        <sz val="11"/>
        <color theme="1"/>
        <rFont val="Arial"/>
        <family val="2"/>
      </rPr>
      <t xml:space="preserve"> Amount:</t>
    </r>
  </si>
  <si>
    <t>Before submission, please verify that you have requested the full amount of funding your county is eligible to receive.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</si>
</sst>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8"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i/>
      <sz val="11"/>
      <color theme="1"/>
      <name val="Arial"/>
      <family val="2"/>
    </font>
    <font>
      <sz val="10"/>
      <name val="Calibri"/>
      <family val="2"/>
      <scheme val="minor"/>
    </font>
    <font>
      <b/>
      <u/>
      <sz val="11"/>
      <color theme="1"/>
      <name val="Arial"/>
      <family val="2"/>
    </font>
    <font>
      <b/>
      <sz val="12"/>
      <color theme="8" tint="-0.499984740745262"/>
      <name val="Webdings"/>
      <family val="1"/>
      <charset val="2"/>
    </font>
    <font>
      <i/>
      <sz val="10"/>
      <name val="Arial"/>
      <family val="2"/>
    </font>
    <font>
      <b/>
      <sz val="12"/>
      <color theme="1"/>
      <name val="Calibri"/>
      <family val="2"/>
      <scheme val="minor"/>
    </font>
    <font>
      <b/>
      <u/>
      <sz val="12"/>
      <name val="Arial"/>
      <family val="2"/>
    </font>
    <font>
      <b/>
      <sz val="14"/>
      <color rgb="FFFF0000"/>
      <name val="Arial"/>
      <family val="2"/>
    </font>
    <font>
      <u/>
      <sz val="12"/>
      <color theme="10"/>
      <name val="Arial"/>
      <family val="2"/>
    </font>
    <font>
      <i/>
      <sz val="10"/>
      <color rgb="FFFF0000"/>
      <name val="Arial"/>
      <family val="2"/>
    </font>
    <font>
      <i/>
      <sz val="12"/>
      <color rgb="FFFF0000"/>
      <name val="Arial"/>
      <family val="2"/>
    </font>
    <font>
      <b/>
      <i/>
      <u/>
      <sz val="11"/>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
      <patternFill patternType="solid">
        <fgColor theme="2"/>
        <bgColor indexed="64"/>
      </patternFill>
    </fill>
    <fill>
      <patternFill patternType="solid">
        <fgColor theme="0" tint="-0.499984740745262"/>
        <bgColor indexed="64"/>
      </patternFill>
    </fill>
    <fill>
      <patternFill patternType="solid">
        <fgColor theme="1" tint="0.499984740745262"/>
        <bgColor indexed="64"/>
      </patternFill>
    </fill>
  </fills>
  <borders count="6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top style="thin">
        <color rgb="FF002060"/>
      </top>
      <bottom style="double">
        <color theme="0" tint="-0.499984740745262"/>
      </bottom>
      <diagonal/>
    </border>
    <border>
      <left/>
      <right/>
      <top style="thin">
        <color rgb="FF002060"/>
      </top>
      <bottom style="double">
        <color theme="0" tint="-0.499984740745262"/>
      </bottom>
      <diagonal/>
    </border>
    <border>
      <left style="thin">
        <color theme="0" tint="-0.499984740745262"/>
      </left>
      <right style="thin">
        <color rgb="FF002060"/>
      </right>
      <top style="thin">
        <color rgb="FF002060"/>
      </top>
      <bottom style="double">
        <color theme="0" tint="-0.499984740745262"/>
      </bottom>
      <diagonal/>
    </border>
    <border>
      <left style="thin">
        <color rgb="FF002060"/>
      </left>
      <right style="thin">
        <color theme="3" tint="0.39994506668294322"/>
      </right>
      <top style="thin">
        <color rgb="FF002060"/>
      </top>
      <bottom/>
      <diagonal/>
    </border>
    <border>
      <left/>
      <right style="thin">
        <color theme="3" tint="0.39994506668294322"/>
      </right>
      <top style="thin">
        <color rgb="FF002060"/>
      </top>
      <bottom/>
      <diagonal/>
    </border>
    <border>
      <left style="thin">
        <color theme="3" tint="0.39994506668294322"/>
      </left>
      <right style="thin">
        <color theme="3" tint="0.39994506668294322"/>
      </right>
      <top style="thin">
        <color rgb="FF002060"/>
      </top>
      <bottom/>
      <diagonal/>
    </border>
    <border>
      <left style="thin">
        <color theme="3" tint="0.39994506668294322"/>
      </left>
      <right style="thin">
        <color rgb="FF002060"/>
      </right>
      <top style="thin">
        <color rgb="FF002060"/>
      </top>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double">
        <color theme="2" tint="-0.499984740745262"/>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ouble">
        <color rgb="FF002060"/>
      </bottom>
      <diagonal/>
    </border>
    <border>
      <left/>
      <right/>
      <top/>
      <bottom style="medium">
        <color theme="8" tint="-0.499984740745262"/>
      </bottom>
      <diagonal/>
    </border>
    <border>
      <left style="thin">
        <color indexed="64"/>
      </left>
      <right/>
      <top/>
      <bottom style="medium">
        <color theme="8" tint="-0.499984740745262"/>
      </bottom>
      <diagonal/>
    </border>
    <border>
      <left/>
      <right style="thin">
        <color indexed="64"/>
      </right>
      <top/>
      <bottom style="medium">
        <color theme="8"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rgb="FF002060"/>
      </top>
      <bottom style="thin">
        <color rgb="FF002060"/>
      </bottom>
      <diagonal/>
    </border>
  </borders>
  <cellStyleXfs count="3">
    <xf numFmtId="0" fontId="0" fillId="0" borderId="0"/>
    <xf numFmtId="0" fontId="1" fillId="0" borderId="0"/>
    <xf numFmtId="0" fontId="3" fillId="0" borderId="0" applyNumberFormat="0" applyFill="0" applyBorder="0" applyAlignment="0" applyProtection="0"/>
  </cellStyleXfs>
  <cellXfs count="227">
    <xf numFmtId="0" fontId="0" fillId="0" borderId="0" xfId="0"/>
    <xf numFmtId="0" fontId="2" fillId="0" borderId="0" xfId="1" applyFont="1"/>
    <xf numFmtId="0" fontId="3" fillId="0" borderId="0" xfId="2"/>
    <xf numFmtId="0" fontId="2" fillId="0" borderId="0" xfId="1" applyFont="1" applyAlignment="1">
      <alignment vertical="center"/>
    </xf>
    <xf numFmtId="0" fontId="13" fillId="0" borderId="0" xfId="1" applyFont="1" applyAlignment="1">
      <alignment horizontal="left" vertical="top" wrapText="1"/>
    </xf>
    <xf numFmtId="0" fontId="13" fillId="0" borderId="0" xfId="1" applyFont="1" applyAlignment="1">
      <alignment horizontal="center"/>
    </xf>
    <xf numFmtId="0" fontId="13" fillId="0" borderId="0" xfId="1" applyFont="1"/>
    <xf numFmtId="0" fontId="12" fillId="0" borderId="0" xfId="1" applyFont="1" applyAlignment="1">
      <alignment vertical="top"/>
    </xf>
    <xf numFmtId="0" fontId="12" fillId="0" borderId="0" xfId="1" applyFont="1" applyFill="1" applyAlignment="1">
      <alignment vertical="top"/>
    </xf>
    <xf numFmtId="49" fontId="8" fillId="0" borderId="0" xfId="1" applyNumberFormat="1" applyFont="1" applyFill="1" applyAlignment="1">
      <alignment horizontal="left" vertical="center"/>
    </xf>
    <xf numFmtId="0" fontId="14"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16" fillId="3" borderId="7" xfId="0" applyFont="1" applyFill="1" applyBorder="1" applyAlignment="1" applyProtection="1">
      <alignment vertical="center"/>
    </xf>
    <xf numFmtId="0" fontId="21" fillId="0" borderId="0" xfId="0" applyFont="1" applyAlignment="1" applyProtection="1">
      <alignment vertical="center"/>
    </xf>
    <xf numFmtId="0" fontId="5" fillId="2" borderId="0" xfId="0" applyFont="1" applyFill="1" applyBorder="1" applyAlignment="1" applyProtection="1">
      <alignment vertical="center"/>
    </xf>
    <xf numFmtId="0" fontId="5" fillId="5" borderId="19" xfId="0" applyFont="1" applyFill="1" applyBorder="1" applyAlignment="1" applyProtection="1">
      <alignment vertical="top" wrapText="1"/>
    </xf>
    <xf numFmtId="0" fontId="5" fillId="5" borderId="7" xfId="0" applyFont="1" applyFill="1" applyBorder="1" applyAlignment="1" applyProtection="1">
      <alignment vertical="top" wrapText="1"/>
    </xf>
    <xf numFmtId="0" fontId="5" fillId="5" borderId="19" xfId="0" applyFont="1" applyFill="1" applyBorder="1" applyAlignment="1" applyProtection="1">
      <alignment vertical="center"/>
    </xf>
    <xf numFmtId="0" fontId="5" fillId="5" borderId="7" xfId="0" applyFont="1" applyFill="1" applyBorder="1" applyAlignment="1" applyProtection="1">
      <alignment vertical="center"/>
    </xf>
    <xf numFmtId="0" fontId="5" fillId="4" borderId="28" xfId="0" applyFont="1" applyFill="1" applyBorder="1" applyAlignment="1" applyProtection="1">
      <alignment horizontal="left" vertical="center" wrapText="1"/>
    </xf>
    <xf numFmtId="0" fontId="18" fillId="4" borderId="29" xfId="0" applyFont="1" applyFill="1" applyBorder="1" applyAlignment="1" applyProtection="1">
      <alignment horizontal="right" vertical="center" wrapText="1"/>
    </xf>
    <xf numFmtId="164" fontId="17" fillId="4" borderId="29" xfId="0" applyNumberFormat="1" applyFont="1" applyFill="1" applyBorder="1" applyAlignment="1" applyProtection="1">
      <alignment horizontal="right" vertical="center" wrapText="1"/>
    </xf>
    <xf numFmtId="0" fontId="5" fillId="2" borderId="23" xfId="0" applyFont="1" applyFill="1" applyBorder="1" applyAlignment="1" applyProtection="1">
      <alignment vertical="center"/>
    </xf>
    <xf numFmtId="49" fontId="8" fillId="0" borderId="0" xfId="1" applyNumberFormat="1" applyFont="1" applyAlignment="1">
      <alignment horizontal="left" vertical="top"/>
    </xf>
    <xf numFmtId="49" fontId="29" fillId="0" borderId="0" xfId="1" applyNumberFormat="1" applyFont="1" applyAlignment="1">
      <alignment horizontal="left" vertical="top" wrapText="1"/>
    </xf>
    <xf numFmtId="0" fontId="7" fillId="3" borderId="19"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9" xfId="0" applyFont="1" applyFill="1" applyBorder="1" applyAlignment="1" applyProtection="1">
      <alignment vertical="center"/>
    </xf>
    <xf numFmtId="0" fontId="5" fillId="4" borderId="37" xfId="0" applyFont="1" applyFill="1" applyBorder="1" applyAlignment="1" applyProtection="1">
      <alignment vertical="center"/>
    </xf>
    <xf numFmtId="0" fontId="24" fillId="5" borderId="19" xfId="0" applyFont="1" applyFill="1" applyBorder="1" applyAlignment="1" applyProtection="1">
      <alignment vertical="top" wrapText="1"/>
    </xf>
    <xf numFmtId="0" fontId="24" fillId="5" borderId="7" xfId="0" applyFont="1" applyFill="1" applyBorder="1" applyAlignment="1" applyProtection="1">
      <alignment vertical="top" wrapText="1"/>
    </xf>
    <xf numFmtId="0" fontId="7" fillId="3" borderId="0" xfId="1" applyFont="1" applyFill="1" applyAlignment="1">
      <alignment horizontal="center" vertical="center" wrapText="1"/>
    </xf>
    <xf numFmtId="0" fontId="7" fillId="0" borderId="0" xfId="1" applyFont="1" applyFill="1" applyAlignment="1">
      <alignment horizontal="center" vertical="center" wrapText="1"/>
    </xf>
    <xf numFmtId="0" fontId="2" fillId="0" borderId="0" xfId="1" applyFont="1" applyFill="1"/>
    <xf numFmtId="0" fontId="4" fillId="0" borderId="0" xfId="1" applyFont="1" applyFill="1" applyAlignment="1">
      <alignment horizontal="center" vertical="center" wrapText="1"/>
    </xf>
    <xf numFmtId="0" fontId="2" fillId="0" borderId="0" xfId="1" applyFont="1" applyFill="1" applyAlignment="1">
      <alignment vertical="center"/>
    </xf>
    <xf numFmtId="0" fontId="5" fillId="0" borderId="0" xfId="0" applyFont="1"/>
    <xf numFmtId="0" fontId="11" fillId="11" borderId="54" xfId="0" applyFont="1" applyFill="1" applyBorder="1" applyAlignment="1">
      <alignment horizontal="center" wrapText="1"/>
    </xf>
    <xf numFmtId="164" fontId="11" fillId="11" borderId="54" xfId="0" applyNumberFormat="1" applyFont="1" applyFill="1" applyBorder="1" applyAlignment="1">
      <alignment horizontal="center" wrapText="1"/>
    </xf>
    <xf numFmtId="3" fontId="5" fillId="0" borderId="0" xfId="0" applyNumberFormat="1" applyFont="1"/>
    <xf numFmtId="164" fontId="5" fillId="0" borderId="0" xfId="0" applyNumberFormat="1" applyFont="1"/>
    <xf numFmtId="3" fontId="11" fillId="2" borderId="57" xfId="0" applyNumberFormat="1" applyFont="1" applyFill="1" applyBorder="1"/>
    <xf numFmtId="164" fontId="11" fillId="2" borderId="57" xfId="0" applyNumberFormat="1" applyFont="1" applyFill="1" applyBorder="1"/>
    <xf numFmtId="0" fontId="5" fillId="0" borderId="0" xfId="0" applyFont="1" applyFill="1"/>
    <xf numFmtId="0" fontId="11" fillId="11" borderId="53" xfId="0" applyFont="1" applyFill="1" applyBorder="1" applyAlignment="1">
      <alignment horizontal="center"/>
    </xf>
    <xf numFmtId="164" fontId="11" fillId="11" borderId="55" xfId="0" applyNumberFormat="1" applyFont="1" applyFill="1" applyBorder="1" applyAlignment="1">
      <alignment horizontal="center" wrapText="1"/>
    </xf>
    <xf numFmtId="0" fontId="11" fillId="2" borderId="56" xfId="0" applyFont="1" applyFill="1" applyBorder="1"/>
    <xf numFmtId="165" fontId="11" fillId="2" borderId="58" xfId="0" applyNumberFormat="1" applyFont="1" applyFill="1" applyBorder="1"/>
    <xf numFmtId="0" fontId="5" fillId="2" borderId="49" xfId="0" applyFont="1" applyFill="1" applyBorder="1"/>
    <xf numFmtId="3" fontId="5" fillId="2" borderId="49" xfId="0" applyNumberFormat="1" applyFont="1" applyFill="1" applyBorder="1"/>
    <xf numFmtId="164" fontId="5" fillId="2" borderId="49" xfId="0" applyNumberFormat="1" applyFont="1" applyFill="1" applyBorder="1"/>
    <xf numFmtId="165" fontId="5" fillId="2" borderId="49" xfId="0" applyNumberFormat="1" applyFont="1" applyFill="1" applyBorder="1"/>
    <xf numFmtId="0" fontId="5" fillId="0" borderId="49" xfId="0" applyFont="1" applyBorder="1"/>
    <xf numFmtId="3" fontId="5" fillId="0" borderId="49" xfId="0" applyNumberFormat="1" applyFont="1" applyBorder="1"/>
    <xf numFmtId="164" fontId="5" fillId="0" borderId="49" xfId="0" applyNumberFormat="1" applyFont="1" applyBorder="1"/>
    <xf numFmtId="165" fontId="5" fillId="0" borderId="49" xfId="0" applyNumberFormat="1" applyFont="1" applyBorder="1"/>
    <xf numFmtId="0" fontId="2" fillId="0" borderId="0" xfId="1" applyFont="1" applyFill="1" applyBorder="1"/>
    <xf numFmtId="49" fontId="8" fillId="0" borderId="0" xfId="1" applyNumberFormat="1" applyFont="1" applyBorder="1" applyAlignment="1">
      <alignment horizontal="left" vertical="top"/>
    </xf>
    <xf numFmtId="0" fontId="2" fillId="0" borderId="0" xfId="1" applyFont="1" applyBorder="1"/>
    <xf numFmtId="0" fontId="34" fillId="4" borderId="53" xfId="2" applyFont="1" applyFill="1" applyBorder="1" applyAlignment="1">
      <alignment vertical="center"/>
    </xf>
    <xf numFmtId="0" fontId="13" fillId="4" borderId="54" xfId="1" applyFont="1" applyFill="1" applyBorder="1"/>
    <xf numFmtId="0" fontId="13" fillId="4" borderId="55" xfId="1" applyFont="1" applyFill="1" applyBorder="1"/>
    <xf numFmtId="165" fontId="13" fillId="0" borderId="2" xfId="0" applyNumberFormat="1" applyFont="1" applyFill="1" applyBorder="1" applyAlignment="1" applyProtection="1">
      <alignment vertical="center"/>
      <protection locked="0"/>
    </xf>
    <xf numFmtId="165" fontId="7" fillId="3" borderId="20" xfId="0" applyNumberFormat="1" applyFont="1" applyFill="1" applyBorder="1" applyAlignment="1" applyProtection="1">
      <alignment horizontal="right" vertical="center" wrapText="1"/>
    </xf>
    <xf numFmtId="165" fontId="5" fillId="4" borderId="27" xfId="0" applyNumberFormat="1" applyFont="1" applyFill="1" applyBorder="1" applyAlignment="1" applyProtection="1">
      <alignment vertical="center"/>
    </xf>
    <xf numFmtId="165" fontId="5" fillId="4" borderId="30" xfId="0" applyNumberFormat="1" applyFont="1" applyFill="1" applyBorder="1" applyAlignment="1" applyProtection="1">
      <alignment vertical="center"/>
    </xf>
    <xf numFmtId="165" fontId="4" fillId="8" borderId="36" xfId="0" applyNumberFormat="1" applyFont="1" applyFill="1" applyBorder="1" applyAlignment="1" applyProtection="1">
      <alignment vertical="center"/>
    </xf>
    <xf numFmtId="165" fontId="5" fillId="2" borderId="24" xfId="0" applyNumberFormat="1" applyFont="1" applyFill="1" applyBorder="1" applyAlignment="1" applyProtection="1">
      <alignment vertical="center"/>
    </xf>
    <xf numFmtId="165" fontId="5" fillId="4" borderId="38" xfId="0" applyNumberFormat="1" applyFont="1" applyFill="1" applyBorder="1" applyAlignment="1" applyProtection="1">
      <alignment horizontal="right" vertical="center" wrapText="1"/>
    </xf>
    <xf numFmtId="165" fontId="4" fillId="4" borderId="36" xfId="0" applyNumberFormat="1" applyFont="1" applyFill="1" applyBorder="1" applyAlignment="1" applyProtection="1">
      <alignment vertical="center"/>
    </xf>
    <xf numFmtId="165" fontId="16" fillId="3" borderId="20" xfId="0" applyNumberFormat="1" applyFont="1" applyFill="1" applyBorder="1" applyAlignment="1" applyProtection="1">
      <alignment vertical="center"/>
    </xf>
    <xf numFmtId="165" fontId="5" fillId="5" borderId="20" xfId="0" applyNumberFormat="1" applyFont="1" applyFill="1" applyBorder="1" applyAlignment="1" applyProtection="1">
      <alignment vertical="center"/>
    </xf>
    <xf numFmtId="165" fontId="24" fillId="5" borderId="20" xfId="0" applyNumberFormat="1" applyFont="1" applyFill="1" applyBorder="1" applyAlignment="1" applyProtection="1">
      <alignment vertical="top" wrapText="1"/>
    </xf>
    <xf numFmtId="165" fontId="5" fillId="5" borderId="20" xfId="0" applyNumberFormat="1" applyFont="1" applyFill="1" applyBorder="1" applyAlignment="1" applyProtection="1">
      <alignment vertical="top" wrapText="1"/>
    </xf>
    <xf numFmtId="165" fontId="5" fillId="4" borderId="43" xfId="0" applyNumberFormat="1" applyFont="1" applyFill="1" applyBorder="1" applyAlignment="1" applyProtection="1">
      <alignment horizontal="right" vertical="center" wrapText="1"/>
    </xf>
    <xf numFmtId="165" fontId="5" fillId="7" borderId="44" xfId="0" applyNumberFormat="1" applyFont="1" applyFill="1" applyBorder="1" applyAlignment="1" applyProtection="1">
      <alignment vertical="center"/>
      <protection locked="0"/>
    </xf>
    <xf numFmtId="165" fontId="4" fillId="4" borderId="45" xfId="0" applyNumberFormat="1" applyFont="1" applyFill="1" applyBorder="1" applyAlignment="1" applyProtection="1">
      <alignment vertical="center"/>
    </xf>
    <xf numFmtId="165" fontId="5" fillId="0" borderId="0" xfId="0" applyNumberFormat="1" applyFont="1" applyAlignment="1" applyProtection="1">
      <alignment vertical="center"/>
    </xf>
    <xf numFmtId="10" fontId="14" fillId="0" borderId="44" xfId="0" applyNumberFormat="1" applyFont="1" applyBorder="1" applyAlignment="1" applyProtection="1">
      <alignment vertical="center"/>
      <protection locked="0"/>
    </xf>
    <xf numFmtId="0" fontId="26" fillId="7" borderId="21" xfId="0" applyFont="1" applyFill="1" applyBorder="1" applyAlignment="1" applyProtection="1">
      <alignment horizontal="left" vertical="center"/>
    </xf>
    <xf numFmtId="0" fontId="5" fillId="7" borderId="8" xfId="0" applyFont="1" applyFill="1" applyBorder="1" applyAlignment="1" applyProtection="1">
      <alignment horizontal="center" vertical="center"/>
    </xf>
    <xf numFmtId="0" fontId="0" fillId="7" borderId="8" xfId="0" applyFont="1" applyFill="1" applyBorder="1" applyAlignment="1" applyProtection="1">
      <alignment horizontal="center" vertical="center"/>
    </xf>
    <xf numFmtId="165" fontId="0" fillId="7" borderId="61" xfId="0" applyNumberFormat="1" applyFont="1" applyFill="1" applyBorder="1" applyAlignment="1" applyProtection="1">
      <alignment horizontal="center" vertical="center"/>
    </xf>
    <xf numFmtId="0" fontId="13" fillId="2" borderId="53" xfId="1" applyFont="1" applyFill="1" applyBorder="1" applyAlignment="1">
      <alignment horizontal="left" vertical="top" wrapText="1" indent="4"/>
    </xf>
    <xf numFmtId="0" fontId="13" fillId="2" borderId="54" xfId="1" applyFont="1" applyFill="1" applyBorder="1" applyAlignment="1">
      <alignment horizontal="left" vertical="top" wrapText="1" indent="4"/>
    </xf>
    <xf numFmtId="0" fontId="13" fillId="2" borderId="55" xfId="1" applyFont="1" applyFill="1" applyBorder="1" applyAlignment="1">
      <alignment horizontal="left" vertical="top" wrapText="1" indent="4"/>
    </xf>
    <xf numFmtId="0" fontId="13" fillId="4" borderId="50" xfId="1" applyFont="1" applyFill="1" applyBorder="1" applyAlignment="1">
      <alignment horizontal="left" wrapText="1"/>
    </xf>
    <xf numFmtId="0" fontId="13" fillId="4" borderId="51" xfId="1" applyFont="1" applyFill="1" applyBorder="1" applyAlignment="1">
      <alignment horizontal="left" wrapText="1"/>
    </xf>
    <xf numFmtId="0" fontId="13" fillId="4" borderId="52" xfId="1" applyFont="1" applyFill="1" applyBorder="1" applyAlignment="1">
      <alignment horizontal="left" wrapText="1"/>
    </xf>
    <xf numFmtId="0" fontId="13" fillId="0" borderId="0" xfId="1" applyFont="1" applyAlignment="1">
      <alignment horizontal="justify" vertical="top" wrapText="1"/>
    </xf>
    <xf numFmtId="0" fontId="0" fillId="0" borderId="0" xfId="0" applyAlignment="1">
      <alignment horizontal="justify" vertical="top" wrapText="1"/>
    </xf>
    <xf numFmtId="0" fontId="13" fillId="9" borderId="59" xfId="1" applyFont="1" applyFill="1" applyBorder="1" applyAlignment="1">
      <alignment horizontal="justify" vertical="top" wrapText="1"/>
    </xf>
    <xf numFmtId="0" fontId="5" fillId="9" borderId="0" xfId="0" applyFont="1" applyFill="1" applyBorder="1" applyAlignment="1">
      <alignment horizontal="justify" vertical="top" wrapText="1"/>
    </xf>
    <xf numFmtId="0" fontId="5" fillId="9" borderId="60" xfId="0" applyFont="1" applyFill="1" applyBorder="1" applyAlignment="1">
      <alignment horizontal="justify" vertical="top" wrapText="1"/>
    </xf>
    <xf numFmtId="0" fontId="5" fillId="0" borderId="0" xfId="0" applyFont="1" applyAlignment="1">
      <alignment horizontal="justify" vertical="top" wrapText="1"/>
    </xf>
    <xf numFmtId="0" fontId="13" fillId="9" borderId="59" xfId="1" applyFont="1" applyFill="1" applyBorder="1" applyAlignment="1">
      <alignment horizontal="left" vertical="top" wrapText="1"/>
    </xf>
    <xf numFmtId="0" fontId="13" fillId="9" borderId="0" xfId="1" applyFont="1" applyFill="1" applyBorder="1" applyAlignment="1">
      <alignment horizontal="left" vertical="top" wrapText="1"/>
    </xf>
    <xf numFmtId="0" fontId="13" fillId="9" borderId="60" xfId="1" applyFont="1" applyFill="1" applyBorder="1" applyAlignment="1">
      <alignment horizontal="left" vertical="top" wrapText="1"/>
    </xf>
    <xf numFmtId="0" fontId="13" fillId="7" borderId="53" xfId="1" applyFont="1" applyFill="1" applyBorder="1" applyAlignment="1">
      <alignment horizontal="left" vertical="top" wrapText="1"/>
    </xf>
    <xf numFmtId="0" fontId="13" fillId="7" borderId="54" xfId="1" applyFont="1" applyFill="1" applyBorder="1" applyAlignment="1">
      <alignment horizontal="left" vertical="top" wrapText="1"/>
    </xf>
    <xf numFmtId="0" fontId="13" fillId="7" borderId="55" xfId="1" applyFont="1" applyFill="1" applyBorder="1" applyAlignment="1">
      <alignment horizontal="left" vertical="top" wrapText="1"/>
    </xf>
    <xf numFmtId="0" fontId="13" fillId="7" borderId="59" xfId="1" applyFont="1" applyFill="1" applyBorder="1" applyAlignment="1">
      <alignment horizontal="left" vertical="top" wrapText="1"/>
    </xf>
    <xf numFmtId="0" fontId="13" fillId="7" borderId="0" xfId="1" applyFont="1" applyFill="1" applyBorder="1" applyAlignment="1">
      <alignment horizontal="left" vertical="top" wrapText="1"/>
    </xf>
    <xf numFmtId="0" fontId="13" fillId="7" borderId="60" xfId="1" applyFont="1" applyFill="1" applyBorder="1" applyAlignment="1">
      <alignment horizontal="left" vertical="top" wrapText="1"/>
    </xf>
    <xf numFmtId="0" fontId="13" fillId="0" borderId="50" xfId="1" applyFont="1" applyBorder="1" applyAlignment="1">
      <alignment horizontal="justify" vertical="top" wrapText="1"/>
    </xf>
    <xf numFmtId="0" fontId="5" fillId="0" borderId="51" xfId="0" applyFont="1" applyBorder="1" applyAlignment="1">
      <alignment horizontal="justify" vertical="top" wrapText="1"/>
    </xf>
    <xf numFmtId="0" fontId="5" fillId="0" borderId="52" xfId="0" applyFont="1" applyBorder="1" applyAlignment="1">
      <alignment horizontal="justify" vertical="top" wrapText="1"/>
    </xf>
    <xf numFmtId="0" fontId="13" fillId="2" borderId="59" xfId="1" applyFont="1" applyFill="1" applyBorder="1" applyAlignment="1">
      <alignment horizontal="left" vertical="top" wrapText="1" indent="1"/>
    </xf>
    <xf numFmtId="0" fontId="13" fillId="2" borderId="0" xfId="1" applyFont="1" applyFill="1" applyBorder="1" applyAlignment="1">
      <alignment horizontal="left" vertical="top" wrapText="1" indent="1"/>
    </xf>
    <xf numFmtId="0" fontId="13" fillId="2" borderId="60" xfId="1" applyFont="1" applyFill="1" applyBorder="1" applyAlignment="1">
      <alignment horizontal="left" vertical="top" wrapText="1" indent="1"/>
    </xf>
    <xf numFmtId="0" fontId="13" fillId="7" borderId="59" xfId="1" applyFont="1" applyFill="1" applyBorder="1" applyAlignment="1">
      <alignment horizontal="justify" vertical="top" wrapText="1"/>
    </xf>
    <xf numFmtId="0" fontId="5" fillId="7" borderId="0" xfId="0" applyFont="1" applyFill="1" applyBorder="1" applyAlignment="1">
      <alignment horizontal="justify" vertical="top" wrapText="1"/>
    </xf>
    <xf numFmtId="0" fontId="5" fillId="7" borderId="60" xfId="0" applyFont="1" applyFill="1" applyBorder="1" applyAlignment="1">
      <alignment horizontal="justify" vertical="top" wrapText="1"/>
    </xf>
    <xf numFmtId="49" fontId="19" fillId="4" borderId="10" xfId="1" applyNumberFormat="1" applyFont="1" applyFill="1" applyBorder="1" applyAlignment="1">
      <alignment horizontal="left" vertical="center"/>
    </xf>
    <xf numFmtId="0" fontId="23" fillId="4" borderId="11" xfId="0" applyFont="1" applyFill="1" applyBorder="1" applyAlignment="1">
      <alignment horizontal="left" vertical="center"/>
    </xf>
    <xf numFmtId="0" fontId="23" fillId="4" borderId="12" xfId="0" applyFont="1" applyFill="1" applyBorder="1" applyAlignment="1">
      <alignment horizontal="left" vertical="center"/>
    </xf>
    <xf numFmtId="0" fontId="13" fillId="2" borderId="50" xfId="1" applyFont="1" applyFill="1" applyBorder="1" applyAlignment="1">
      <alignment horizontal="justify" vertical="top" wrapText="1"/>
    </xf>
    <xf numFmtId="0" fontId="0" fillId="2" borderId="51" xfId="0" applyFill="1" applyBorder="1" applyAlignment="1">
      <alignment horizontal="justify" vertical="top" wrapText="1"/>
    </xf>
    <xf numFmtId="0" fontId="0" fillId="2" borderId="52" xfId="0" applyFill="1" applyBorder="1" applyAlignment="1">
      <alignment horizontal="justify" vertical="top" wrapText="1"/>
    </xf>
    <xf numFmtId="0" fontId="10" fillId="0" borderId="0" xfId="0" applyFont="1" applyAlignment="1">
      <alignment horizontal="justify" vertical="top" wrapText="1"/>
    </xf>
    <xf numFmtId="0" fontId="13" fillId="9" borderId="53" xfId="1" applyFont="1" applyFill="1" applyBorder="1" applyAlignment="1">
      <alignment horizontal="left" vertical="top" wrapText="1"/>
    </xf>
    <xf numFmtId="0" fontId="13" fillId="9" borderId="54" xfId="1" applyFont="1" applyFill="1" applyBorder="1" applyAlignment="1">
      <alignment horizontal="left" vertical="top" wrapText="1"/>
    </xf>
    <xf numFmtId="0" fontId="13" fillId="9" borderId="55" xfId="1" applyFont="1" applyFill="1" applyBorder="1" applyAlignment="1">
      <alignment horizontal="left" vertical="top" wrapText="1"/>
    </xf>
    <xf numFmtId="0" fontId="2" fillId="0" borderId="0" xfId="1" applyFont="1" applyAlignment="1"/>
    <xf numFmtId="0" fontId="0" fillId="0" borderId="0" xfId="0" applyAlignment="1"/>
    <xf numFmtId="0" fontId="11" fillId="4" borderId="13" xfId="1"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13" fillId="0" borderId="0" xfId="1" applyFont="1" applyAlignment="1">
      <alignment horizontal="left" vertical="center" wrapText="1"/>
    </xf>
    <xf numFmtId="0" fontId="0" fillId="0" borderId="0" xfId="0" applyAlignment="1">
      <alignment horizontal="left" vertical="center" wrapText="1"/>
    </xf>
    <xf numFmtId="0" fontId="7" fillId="3" borderId="0" xfId="1" applyFont="1" applyFill="1" applyAlignment="1">
      <alignment horizontal="center" vertical="center" wrapText="1"/>
    </xf>
    <xf numFmtId="0" fontId="4" fillId="0" borderId="47"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4" fillId="0" borderId="48" xfId="1" applyFont="1" applyFill="1" applyBorder="1" applyAlignment="1">
      <alignment horizontal="center" vertical="center" wrapText="1"/>
    </xf>
    <xf numFmtId="0" fontId="13" fillId="9" borderId="50" xfId="1" applyFont="1" applyFill="1" applyBorder="1" applyAlignment="1">
      <alignment horizontal="justify" vertical="top" wrapText="1"/>
    </xf>
    <xf numFmtId="0" fontId="5" fillId="9" borderId="51" xfId="0" applyFont="1" applyFill="1" applyBorder="1" applyAlignment="1">
      <alignment horizontal="justify" vertical="top" wrapText="1"/>
    </xf>
    <xf numFmtId="0" fontId="5" fillId="9" borderId="52" xfId="0" applyFont="1" applyFill="1" applyBorder="1" applyAlignment="1">
      <alignment horizontal="justify" vertical="top" wrapText="1"/>
    </xf>
    <xf numFmtId="0" fontId="35" fillId="7" borderId="19" xfId="0" applyFont="1" applyFill="1" applyBorder="1" applyAlignment="1" applyProtection="1">
      <alignment horizontal="center" vertical="center"/>
    </xf>
    <xf numFmtId="0" fontId="35" fillId="7" borderId="7" xfId="0" applyFont="1" applyFill="1" applyBorder="1" applyAlignment="1" applyProtection="1">
      <alignment horizontal="center" vertical="center"/>
    </xf>
    <xf numFmtId="0" fontId="35" fillId="7" borderId="20" xfId="0" applyFont="1" applyFill="1" applyBorder="1" applyAlignment="1" applyProtection="1">
      <alignment horizontal="center" vertical="center"/>
    </xf>
    <xf numFmtId="0" fontId="36" fillId="7" borderId="19" xfId="0" applyFont="1" applyFill="1" applyBorder="1" applyAlignment="1" applyProtection="1">
      <alignment horizontal="center" vertical="center"/>
    </xf>
    <xf numFmtId="0" fontId="36" fillId="7" borderId="7" xfId="0" applyFont="1" applyFill="1" applyBorder="1" applyAlignment="1" applyProtection="1">
      <alignment horizontal="center" vertical="center"/>
    </xf>
    <xf numFmtId="0" fontId="36" fillId="7" borderId="20" xfId="0" applyFont="1" applyFill="1" applyBorder="1" applyAlignment="1" applyProtection="1">
      <alignment horizontal="center" vertical="center"/>
    </xf>
    <xf numFmtId="0" fontId="26" fillId="4" borderId="45" xfId="0" applyFont="1" applyFill="1" applyBorder="1" applyAlignment="1" applyProtection="1">
      <alignment horizontal="right" vertical="center" wrapText="1"/>
    </xf>
    <xf numFmtId="0" fontId="10" fillId="0" borderId="39"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5" fillId="4" borderId="43" xfId="0" applyFont="1" applyFill="1" applyBorder="1" applyAlignment="1" applyProtection="1">
      <alignment vertical="center" wrapText="1"/>
    </xf>
    <xf numFmtId="0" fontId="0" fillId="4" borderId="43" xfId="0" applyFill="1" applyBorder="1" applyAlignment="1" applyProtection="1">
      <alignment vertical="center" wrapText="1"/>
    </xf>
    <xf numFmtId="0" fontId="24"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4" fillId="0" borderId="39" xfId="0" applyFont="1" applyBorder="1" applyAlignment="1" applyProtection="1">
      <alignment vertical="center" wrapText="1"/>
      <protection locked="0"/>
    </xf>
    <xf numFmtId="0" fontId="7" fillId="3" borderId="19" xfId="0" applyFont="1" applyFill="1" applyBorder="1" applyAlignment="1" applyProtection="1">
      <alignment vertical="center"/>
    </xf>
    <xf numFmtId="0" fontId="7" fillId="3" borderId="7" xfId="0" applyFont="1" applyFill="1" applyBorder="1" applyAlignment="1" applyProtection="1">
      <alignment vertical="center"/>
    </xf>
    <xf numFmtId="0" fontId="15" fillId="3" borderId="7" xfId="0" applyFont="1" applyFill="1" applyBorder="1" applyAlignment="1" applyProtection="1">
      <alignment vertical="center"/>
    </xf>
    <xf numFmtId="0" fontId="15" fillId="3" borderId="20" xfId="0" applyFont="1" applyFill="1" applyBorder="1" applyAlignment="1" applyProtection="1">
      <alignment vertical="center"/>
    </xf>
    <xf numFmtId="0" fontId="5" fillId="4" borderId="9" xfId="0" applyFont="1" applyFill="1" applyBorder="1" applyAlignment="1" applyProtection="1">
      <alignment vertical="center"/>
    </xf>
    <xf numFmtId="0" fontId="0" fillId="4" borderId="9" xfId="0" applyFill="1" applyBorder="1" applyAlignment="1" applyProtection="1">
      <alignment vertical="center"/>
    </xf>
    <xf numFmtId="0" fontId="30" fillId="0" borderId="19"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20" xfId="0" applyFont="1" applyBorder="1" applyAlignment="1" applyProtection="1">
      <alignment horizontal="left" vertical="top" wrapText="1"/>
      <protection locked="0"/>
    </xf>
    <xf numFmtId="0" fontId="10" fillId="4" borderId="44" xfId="0" applyFont="1" applyFill="1" applyBorder="1" applyAlignment="1" applyProtection="1">
      <alignment horizontal="left" vertical="center" wrapText="1"/>
    </xf>
    <xf numFmtId="0" fontId="10" fillId="0" borderId="44" xfId="0" applyFont="1" applyBorder="1" applyAlignment="1" applyProtection="1">
      <alignment horizontal="left" vertical="center" wrapText="1"/>
    </xf>
    <xf numFmtId="0" fontId="0" fillId="0" borderId="44" xfId="0" applyBorder="1" applyAlignment="1" applyProtection="1">
      <alignment vertical="center"/>
    </xf>
    <xf numFmtId="0" fontId="10" fillId="0" borderId="1"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4" fillId="4" borderId="35" xfId="0" applyFont="1" applyFill="1" applyBorder="1" applyAlignment="1" applyProtection="1">
      <alignment horizontal="right" vertical="center" wrapText="1"/>
    </xf>
    <xf numFmtId="0" fontId="4" fillId="4" borderId="3" xfId="0" applyFont="1" applyFill="1" applyBorder="1" applyAlignment="1" applyProtection="1">
      <alignment horizontal="right" vertical="center" wrapText="1"/>
    </xf>
    <xf numFmtId="0" fontId="9" fillId="4" borderId="3" xfId="0" applyFont="1" applyFill="1" applyBorder="1" applyAlignment="1" applyProtection="1">
      <alignment vertical="center"/>
    </xf>
    <xf numFmtId="0" fontId="1" fillId="0" borderId="39"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5" fillId="4" borderId="9" xfId="0" applyFont="1" applyFill="1" applyBorder="1" applyAlignment="1" applyProtection="1">
      <alignment vertical="center" wrapText="1"/>
    </xf>
    <xf numFmtId="0" fontId="0" fillId="4" borderId="9" xfId="0" applyFill="1" applyBorder="1" applyAlignment="1" applyProtection="1">
      <alignment vertical="center" wrapText="1"/>
    </xf>
    <xf numFmtId="0" fontId="5" fillId="4" borderId="25" xfId="0" applyFont="1" applyFill="1" applyBorder="1" applyAlignment="1" applyProtection="1">
      <alignment horizontal="left" vertical="center" wrapText="1"/>
    </xf>
    <xf numFmtId="0" fontId="5" fillId="4" borderId="26" xfId="0" applyFont="1" applyFill="1" applyBorder="1" applyAlignment="1" applyProtection="1">
      <alignment horizontal="left" vertical="center" wrapText="1"/>
    </xf>
    <xf numFmtId="0" fontId="0" fillId="4" borderId="26" xfId="0" applyFill="1" applyBorder="1" applyAlignment="1" applyProtection="1">
      <alignment vertical="center" wrapText="1"/>
    </xf>
    <xf numFmtId="0" fontId="4" fillId="8" borderId="35" xfId="0" applyFont="1" applyFill="1" applyBorder="1" applyAlignment="1" applyProtection="1">
      <alignment horizontal="right" vertical="center" wrapText="1"/>
    </xf>
    <xf numFmtId="0" fontId="4" fillId="8" borderId="3" xfId="0" applyFont="1" applyFill="1" applyBorder="1" applyAlignment="1" applyProtection="1">
      <alignment horizontal="right" vertical="center" wrapText="1"/>
    </xf>
    <xf numFmtId="0" fontId="9" fillId="8" borderId="3" xfId="0" applyFont="1" applyFill="1" applyBorder="1" applyAlignment="1" applyProtection="1">
      <alignment vertical="center" wrapText="1"/>
    </xf>
    <xf numFmtId="0" fontId="5" fillId="4" borderId="37" xfId="0" applyFont="1" applyFill="1" applyBorder="1" applyAlignment="1" applyProtection="1">
      <alignment vertical="center"/>
    </xf>
    <xf numFmtId="0" fontId="1" fillId="0" borderId="1" xfId="0" applyFont="1" applyFill="1" applyBorder="1" applyAlignment="1" applyProtection="1">
      <alignment vertical="center" wrapText="1"/>
      <protection locked="0"/>
    </xf>
    <xf numFmtId="0" fontId="7" fillId="3" borderId="19"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3" borderId="7" xfId="0" applyFill="1" applyBorder="1" applyAlignment="1" applyProtection="1">
      <alignment vertical="center" wrapText="1"/>
    </xf>
    <xf numFmtId="0" fontId="7" fillId="3" borderId="21" xfId="0" applyFont="1" applyFill="1" applyBorder="1" applyAlignment="1" applyProtection="1">
      <alignment vertical="center"/>
    </xf>
    <xf numFmtId="0" fontId="7" fillId="3" borderId="8" xfId="0" applyFont="1" applyFill="1" applyBorder="1" applyAlignment="1" applyProtection="1">
      <alignment vertical="center"/>
    </xf>
    <xf numFmtId="0" fontId="15" fillId="3" borderId="8" xfId="0" applyFont="1" applyFill="1" applyBorder="1" applyAlignment="1" applyProtection="1">
      <alignment vertical="center"/>
    </xf>
    <xf numFmtId="0" fontId="15" fillId="3" borderId="22" xfId="0" applyFont="1" applyFill="1" applyBorder="1" applyAlignment="1" applyProtection="1">
      <alignment vertical="center"/>
    </xf>
    <xf numFmtId="0" fontId="7" fillId="3" borderId="19"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16" fillId="3" borderId="7" xfId="0" applyFont="1" applyFill="1" applyBorder="1" applyAlignment="1" applyProtection="1">
      <alignment vertical="center" wrapText="1"/>
    </xf>
    <xf numFmtId="0" fontId="10" fillId="0" borderId="42"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4" fillId="4" borderId="35" xfId="0" applyFont="1" applyFill="1" applyBorder="1" applyAlignment="1" applyProtection="1">
      <alignment horizontal="right" vertical="center"/>
    </xf>
    <xf numFmtId="0" fontId="4" fillId="4" borderId="3" xfId="0" applyFont="1" applyFill="1" applyBorder="1" applyAlignment="1" applyProtection="1">
      <alignment horizontal="right" vertical="center"/>
    </xf>
    <xf numFmtId="0" fontId="9" fillId="4" borderId="3" xfId="0" applyFont="1" applyFill="1" applyBorder="1" applyAlignment="1" applyProtection="1">
      <alignment horizontal="right" vertical="center"/>
    </xf>
    <xf numFmtId="0" fontId="24" fillId="0" borderId="40"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5"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14" fillId="4" borderId="9" xfId="0" applyFont="1" applyFill="1" applyBorder="1" applyAlignment="1" applyProtection="1">
      <alignment vertical="center"/>
    </xf>
    <xf numFmtId="0" fontId="19" fillId="6" borderId="7" xfId="1" applyFont="1" applyFill="1" applyBorder="1" applyAlignment="1" applyProtection="1">
      <alignment horizontal="right" vertical="center"/>
    </xf>
    <xf numFmtId="0" fontId="20" fillId="6" borderId="7" xfId="0" applyFont="1" applyFill="1" applyBorder="1" applyAlignment="1" applyProtection="1">
      <alignment horizontal="right" vertical="center"/>
    </xf>
    <xf numFmtId="0" fontId="24" fillId="0" borderId="16"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5" fillId="4" borderId="41" xfId="0" applyFont="1" applyFill="1" applyBorder="1" applyAlignment="1" applyProtection="1">
      <alignment horizontal="left" vertical="center"/>
    </xf>
    <xf numFmtId="0" fontId="5" fillId="4" borderId="18" xfId="0" applyFont="1" applyFill="1" applyBorder="1" applyAlignment="1" applyProtection="1">
      <alignment horizontal="left" vertical="center"/>
    </xf>
    <xf numFmtId="0" fontId="10" fillId="4" borderId="19" xfId="0" applyFont="1" applyFill="1" applyBorder="1" applyAlignment="1" applyProtection="1">
      <alignment horizontal="left" vertical="center" wrapText="1"/>
    </xf>
    <xf numFmtId="0" fontId="0" fillId="0" borderId="7" xfId="0" applyBorder="1" applyAlignment="1">
      <alignment horizontal="left" vertical="center" wrapText="1"/>
    </xf>
    <xf numFmtId="0" fontId="0" fillId="0" borderId="20" xfId="0" applyBorder="1" applyAlignment="1">
      <alignment horizontal="left" vertical="center" wrapText="1"/>
    </xf>
    <xf numFmtId="0" fontId="4" fillId="0" borderId="0" xfId="0" applyFont="1" applyBorder="1" applyAlignment="1" applyProtection="1">
      <alignment horizontal="left" vertical="center"/>
    </xf>
    <xf numFmtId="0" fontId="10" fillId="4" borderId="9" xfId="0" applyFont="1" applyFill="1" applyBorder="1" applyAlignment="1" applyProtection="1">
      <alignment vertical="center" wrapText="1"/>
    </xf>
    <xf numFmtId="0" fontId="0" fillId="4" borderId="9" xfId="0" applyFont="1" applyFill="1" applyBorder="1" applyAlignment="1" applyProtection="1">
      <alignment vertical="center" wrapText="1"/>
    </xf>
    <xf numFmtId="0" fontId="7" fillId="3" borderId="7" xfId="1" applyFont="1" applyFill="1" applyBorder="1" applyAlignment="1" applyProtection="1">
      <alignment horizontal="center" vertical="center"/>
    </xf>
    <xf numFmtId="0" fontId="0" fillId="3" borderId="7" xfId="0" applyFill="1" applyBorder="1" applyAlignment="1" applyProtection="1">
      <alignment horizontal="center" vertical="center"/>
    </xf>
    <xf numFmtId="0" fontId="19" fillId="2" borderId="31" xfId="0" applyFont="1" applyFill="1" applyBorder="1" applyAlignment="1" applyProtection="1">
      <alignment horizontal="center" vertical="center"/>
    </xf>
    <xf numFmtId="0" fontId="19" fillId="2" borderId="32" xfId="0" applyFont="1" applyFill="1" applyBorder="1" applyAlignment="1" applyProtection="1">
      <alignment horizontal="center" vertical="center"/>
    </xf>
    <xf numFmtId="0" fontId="20" fillId="2" borderId="33" xfId="0" applyFont="1" applyFill="1" applyBorder="1" applyAlignment="1" applyProtection="1">
      <alignment horizontal="center" vertical="center"/>
    </xf>
    <xf numFmtId="0" fontId="20" fillId="2" borderId="34" xfId="0" applyFont="1" applyFill="1" applyBorder="1" applyAlignment="1" applyProtection="1">
      <alignment horizontal="center" vertical="center"/>
    </xf>
    <xf numFmtId="164" fontId="4" fillId="10" borderId="50" xfId="0" applyNumberFormat="1" applyFont="1" applyFill="1" applyBorder="1" applyAlignment="1">
      <alignment horizontal="center" vertical="center"/>
    </xf>
    <xf numFmtId="164" fontId="4" fillId="10" borderId="51" xfId="0" applyNumberFormat="1" applyFont="1" applyFill="1" applyBorder="1" applyAlignment="1">
      <alignment horizontal="center" vertical="center"/>
    </xf>
    <xf numFmtId="164" fontId="4" fillId="10" borderId="52" xfId="0" applyNumberFormat="1"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FFFFFF"/>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826000</xdr:colOff>
      <xdr:row>1</xdr:row>
      <xdr:rowOff>374086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5</xdr:col>
      <xdr:colOff>172519</xdr:colOff>
      <xdr:row>0</xdr:row>
      <xdr:rowOff>561268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SF%20allocation%20Data%20Set%208_27_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CC Distribution Plan"/>
      <sheetName val="BSCC Allocation Plan"/>
      <sheetName val="CESF Local Allocations"/>
      <sheetName val="Summary of Local Allocations"/>
      <sheetName val="Print_Local Allocations"/>
      <sheetName val="About the Data"/>
    </sheetNames>
    <sheetDataSet>
      <sheetData sheetId="0">
        <row r="10">
          <cell r="B10">
            <v>1.9325864690000001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scc.ca.gov/wp-content/uploads/BSCC-Grant-Admin-Guide-July-2020-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Q35"/>
  <sheetViews>
    <sheetView showGridLines="0" tabSelected="1" zoomScaleNormal="100" zoomScaleSheetLayoutView="100" workbookViewId="0"/>
  </sheetViews>
  <sheetFormatPr defaultColWidth="9.1796875" defaultRowHeight="15.5" x14ac:dyDescent="0.35"/>
  <cols>
    <col min="1" max="1" width="1.7265625" style="37" customWidth="1"/>
    <col min="2" max="2" width="4.26953125" style="27" customWidth="1"/>
    <col min="3" max="3" width="13.7265625" style="5" customWidth="1"/>
    <col min="4" max="10" width="13.7265625" style="6" customWidth="1"/>
    <col min="11" max="11" width="1.453125" style="1" customWidth="1"/>
    <col min="12" max="16384" width="9.1796875" style="1"/>
  </cols>
  <sheetData>
    <row r="2" spans="1:17" ht="40.5" customHeight="1" x14ac:dyDescent="0.35">
      <c r="B2" s="127"/>
      <c r="C2" s="128"/>
      <c r="D2" s="128"/>
      <c r="E2" s="128"/>
      <c r="F2" s="128"/>
      <c r="G2" s="128"/>
      <c r="H2" s="128"/>
      <c r="I2" s="128"/>
      <c r="J2" s="128"/>
    </row>
    <row r="3" spans="1:17" ht="42" customHeight="1" x14ac:dyDescent="0.3">
      <c r="A3" s="36"/>
      <c r="B3" s="35"/>
      <c r="C3" s="134" t="s">
        <v>54</v>
      </c>
      <c r="D3" s="134"/>
      <c r="E3" s="134"/>
      <c r="F3" s="134"/>
      <c r="G3" s="134"/>
      <c r="H3" s="134"/>
      <c r="I3" s="134"/>
      <c r="J3" s="134"/>
    </row>
    <row r="4" spans="1:17" s="37" customFormat="1" ht="42" customHeight="1" thickBot="1" x14ac:dyDescent="0.35">
      <c r="A4" s="38"/>
      <c r="B4" s="135" t="s">
        <v>55</v>
      </c>
      <c r="C4" s="136"/>
      <c r="D4" s="136"/>
      <c r="E4" s="136"/>
      <c r="F4" s="136"/>
      <c r="G4" s="136"/>
      <c r="H4" s="136"/>
      <c r="I4" s="136"/>
      <c r="J4" s="137"/>
    </row>
    <row r="5" spans="1:17" s="3" customFormat="1" ht="65.25" customHeight="1" thickBot="1" x14ac:dyDescent="0.4">
      <c r="A5" s="39"/>
      <c r="B5" s="129" t="s">
        <v>56</v>
      </c>
      <c r="C5" s="130"/>
      <c r="D5" s="130"/>
      <c r="E5" s="130"/>
      <c r="F5" s="130"/>
      <c r="G5" s="130"/>
      <c r="H5" s="130"/>
      <c r="I5" s="130"/>
      <c r="J5" s="131"/>
    </row>
    <row r="6" spans="1:17" ht="18" customHeight="1" x14ac:dyDescent="0.35">
      <c r="C6" s="4"/>
      <c r="D6" s="4"/>
      <c r="E6" s="4"/>
      <c r="F6" s="4"/>
      <c r="G6" s="4"/>
      <c r="H6" s="4"/>
      <c r="I6" s="4"/>
      <c r="J6" s="4"/>
      <c r="K6" s="3"/>
      <c r="Q6" s="2"/>
    </row>
    <row r="7" spans="1:17" ht="28.5" customHeight="1" x14ac:dyDescent="0.35">
      <c r="B7" s="28" t="s">
        <v>14</v>
      </c>
      <c r="C7" s="132" t="s">
        <v>35</v>
      </c>
      <c r="D7" s="133"/>
      <c r="E7" s="133"/>
      <c r="F7" s="133"/>
      <c r="G7" s="133"/>
      <c r="H7" s="133"/>
      <c r="I7" s="133"/>
      <c r="J7" s="133"/>
      <c r="K7" s="3"/>
      <c r="Q7" s="2"/>
    </row>
    <row r="8" spans="1:17" ht="48.75" customHeight="1" x14ac:dyDescent="0.35">
      <c r="B8" s="28" t="s">
        <v>14</v>
      </c>
      <c r="C8" s="93" t="s">
        <v>145</v>
      </c>
      <c r="D8" s="94"/>
      <c r="E8" s="94"/>
      <c r="F8" s="94"/>
      <c r="G8" s="94"/>
      <c r="H8" s="94"/>
      <c r="I8" s="94"/>
      <c r="J8" s="94"/>
      <c r="K8" s="3"/>
      <c r="Q8" s="2"/>
    </row>
    <row r="9" spans="1:17" ht="51" customHeight="1" x14ac:dyDescent="0.3">
      <c r="B9" s="28" t="s">
        <v>14</v>
      </c>
      <c r="C9" s="93" t="s">
        <v>16</v>
      </c>
      <c r="D9" s="98"/>
      <c r="E9" s="98"/>
      <c r="F9" s="98"/>
      <c r="G9" s="98"/>
      <c r="H9" s="98"/>
      <c r="I9" s="98"/>
      <c r="J9" s="98"/>
    </row>
    <row r="10" spans="1:17" ht="37" customHeight="1" x14ac:dyDescent="0.3">
      <c r="B10" s="28" t="s">
        <v>14</v>
      </c>
      <c r="C10" s="93" t="s">
        <v>34</v>
      </c>
      <c r="D10" s="98"/>
      <c r="E10" s="98"/>
      <c r="F10" s="98"/>
      <c r="G10" s="98"/>
      <c r="H10" s="98"/>
      <c r="I10" s="98"/>
      <c r="J10" s="98"/>
    </row>
    <row r="11" spans="1:17" ht="64.5" customHeight="1" x14ac:dyDescent="0.3">
      <c r="B11" s="28" t="s">
        <v>14</v>
      </c>
      <c r="C11" s="93" t="s">
        <v>45</v>
      </c>
      <c r="D11" s="123"/>
      <c r="E11" s="123"/>
      <c r="F11" s="123"/>
      <c r="G11" s="123"/>
      <c r="H11" s="123"/>
      <c r="I11" s="123"/>
      <c r="J11" s="123"/>
    </row>
    <row r="12" spans="1:17" ht="54.65" customHeight="1" x14ac:dyDescent="0.3">
      <c r="B12" s="28" t="s">
        <v>14</v>
      </c>
      <c r="C12" s="93" t="s">
        <v>21</v>
      </c>
      <c r="D12" s="94"/>
      <c r="E12" s="94"/>
      <c r="F12" s="94"/>
      <c r="G12" s="94"/>
      <c r="H12" s="94"/>
      <c r="I12" s="94"/>
      <c r="J12" s="94"/>
    </row>
    <row r="13" spans="1:17" s="7" customFormat="1" ht="23.25" customHeight="1" x14ac:dyDescent="0.35">
      <c r="A13" s="8"/>
      <c r="B13" s="117" t="s">
        <v>17</v>
      </c>
      <c r="C13" s="118"/>
      <c r="D13" s="118"/>
      <c r="E13" s="118"/>
      <c r="F13" s="118"/>
      <c r="G13" s="118"/>
      <c r="H13" s="118"/>
      <c r="I13" s="118"/>
      <c r="J13" s="119"/>
    </row>
    <row r="14" spans="1:17" s="8" customFormat="1" ht="10.5" customHeight="1" x14ac:dyDescent="0.35">
      <c r="B14" s="9"/>
      <c r="C14" s="10"/>
      <c r="D14" s="10"/>
      <c r="E14" s="10"/>
      <c r="F14" s="10"/>
      <c r="G14" s="10"/>
      <c r="H14" s="10"/>
      <c r="I14" s="10"/>
      <c r="J14" s="10"/>
    </row>
    <row r="15" spans="1:17" ht="56.25" customHeight="1" x14ac:dyDescent="0.3">
      <c r="B15" s="27" t="s">
        <v>37</v>
      </c>
      <c r="C15" s="138" t="s">
        <v>57</v>
      </c>
      <c r="D15" s="139"/>
      <c r="E15" s="139"/>
      <c r="F15" s="139"/>
      <c r="G15" s="139"/>
      <c r="H15" s="139"/>
      <c r="I15" s="139"/>
      <c r="J15" s="140"/>
    </row>
    <row r="16" spans="1:17" ht="50.25" customHeight="1" x14ac:dyDescent="0.3">
      <c r="C16" s="99" t="s">
        <v>60</v>
      </c>
      <c r="D16" s="100"/>
      <c r="E16" s="100"/>
      <c r="F16" s="100"/>
      <c r="G16" s="100"/>
      <c r="H16" s="100"/>
      <c r="I16" s="100"/>
      <c r="J16" s="101"/>
    </row>
    <row r="17" spans="1:10" ht="21" customHeight="1" x14ac:dyDescent="0.3">
      <c r="B17" s="27" t="s">
        <v>38</v>
      </c>
      <c r="C17" s="108" t="s">
        <v>58</v>
      </c>
      <c r="D17" s="109"/>
      <c r="E17" s="109"/>
      <c r="F17" s="109"/>
      <c r="G17" s="109"/>
      <c r="H17" s="109"/>
      <c r="I17" s="109"/>
      <c r="J17" s="110"/>
    </row>
    <row r="18" spans="1:10" ht="48" customHeight="1" x14ac:dyDescent="0.3">
      <c r="C18" s="105" t="s">
        <v>67</v>
      </c>
      <c r="D18" s="106"/>
      <c r="E18" s="106"/>
      <c r="F18" s="106"/>
      <c r="G18" s="106"/>
      <c r="H18" s="106"/>
      <c r="I18" s="106"/>
      <c r="J18" s="107"/>
    </row>
    <row r="19" spans="1:10" ht="33.75" customHeight="1" x14ac:dyDescent="0.3">
      <c r="C19" s="102" t="s">
        <v>136</v>
      </c>
      <c r="D19" s="103"/>
      <c r="E19" s="103"/>
      <c r="F19" s="103"/>
      <c r="G19" s="103"/>
      <c r="H19" s="103"/>
      <c r="I19" s="103"/>
      <c r="J19" s="104"/>
    </row>
    <row r="20" spans="1:10" ht="67.5" customHeight="1" x14ac:dyDescent="0.3">
      <c r="B20" s="27" t="s">
        <v>39</v>
      </c>
      <c r="C20" s="95" t="s">
        <v>59</v>
      </c>
      <c r="D20" s="96"/>
      <c r="E20" s="96"/>
      <c r="F20" s="96"/>
      <c r="G20" s="96"/>
      <c r="H20" s="96"/>
      <c r="I20" s="96"/>
      <c r="J20" s="97"/>
    </row>
    <row r="21" spans="1:10" ht="80.25" customHeight="1" x14ac:dyDescent="0.3">
      <c r="B21" s="27" t="s">
        <v>40</v>
      </c>
      <c r="C21" s="108" t="s">
        <v>36</v>
      </c>
      <c r="D21" s="109"/>
      <c r="E21" s="109"/>
      <c r="F21" s="109"/>
      <c r="G21" s="109"/>
      <c r="H21" s="109"/>
      <c r="I21" s="109"/>
      <c r="J21" s="110"/>
    </row>
    <row r="22" spans="1:10" ht="33.75" customHeight="1" x14ac:dyDescent="0.3">
      <c r="C22" s="102" t="s">
        <v>66</v>
      </c>
      <c r="D22" s="103"/>
      <c r="E22" s="103"/>
      <c r="F22" s="103"/>
      <c r="G22" s="103"/>
      <c r="H22" s="103"/>
      <c r="I22" s="103"/>
      <c r="J22" s="104"/>
    </row>
    <row r="23" spans="1:10" ht="83.25" customHeight="1" x14ac:dyDescent="0.3">
      <c r="B23" s="27" t="s">
        <v>41</v>
      </c>
      <c r="C23" s="95" t="s">
        <v>61</v>
      </c>
      <c r="D23" s="96"/>
      <c r="E23" s="96"/>
      <c r="F23" s="96"/>
      <c r="G23" s="96"/>
      <c r="H23" s="96"/>
      <c r="I23" s="96"/>
      <c r="J23" s="97"/>
    </row>
    <row r="24" spans="1:10" ht="47.25" customHeight="1" x14ac:dyDescent="0.3">
      <c r="C24" s="99" t="s">
        <v>65</v>
      </c>
      <c r="D24" s="100"/>
      <c r="E24" s="100"/>
      <c r="F24" s="100"/>
      <c r="G24" s="100"/>
      <c r="H24" s="100"/>
      <c r="I24" s="100"/>
      <c r="J24" s="101"/>
    </row>
    <row r="25" spans="1:10" ht="38.25" customHeight="1" x14ac:dyDescent="0.3">
      <c r="C25" s="124" t="s">
        <v>137</v>
      </c>
      <c r="D25" s="125"/>
      <c r="E25" s="125"/>
      <c r="F25" s="125"/>
      <c r="G25" s="125"/>
      <c r="H25" s="125"/>
      <c r="I25" s="125"/>
      <c r="J25" s="126"/>
    </row>
    <row r="26" spans="1:10" ht="48.75" customHeight="1" x14ac:dyDescent="0.3">
      <c r="B26" s="27" t="s">
        <v>42</v>
      </c>
      <c r="C26" s="114" t="s">
        <v>62</v>
      </c>
      <c r="D26" s="115"/>
      <c r="E26" s="115"/>
      <c r="F26" s="115"/>
      <c r="G26" s="115"/>
      <c r="H26" s="115"/>
      <c r="I26" s="115"/>
      <c r="J26" s="116"/>
    </row>
    <row r="27" spans="1:10" ht="33.75" customHeight="1" x14ac:dyDescent="0.3">
      <c r="C27" s="105" t="s">
        <v>63</v>
      </c>
      <c r="D27" s="106"/>
      <c r="E27" s="106"/>
      <c r="F27" s="106"/>
      <c r="G27" s="106"/>
      <c r="H27" s="106"/>
      <c r="I27" s="106"/>
      <c r="J27" s="107"/>
    </row>
    <row r="28" spans="1:10" ht="64.5" customHeight="1" x14ac:dyDescent="0.3">
      <c r="C28" s="102" t="s">
        <v>64</v>
      </c>
      <c r="D28" s="103"/>
      <c r="E28" s="103"/>
      <c r="F28" s="103"/>
      <c r="G28" s="103"/>
      <c r="H28" s="103"/>
      <c r="I28" s="103"/>
      <c r="J28" s="104"/>
    </row>
    <row r="29" spans="1:10" ht="57.75" customHeight="1" x14ac:dyDescent="0.3">
      <c r="B29" s="27" t="s">
        <v>43</v>
      </c>
      <c r="C29" s="120" t="s">
        <v>139</v>
      </c>
      <c r="D29" s="121"/>
      <c r="E29" s="121"/>
      <c r="F29" s="121"/>
      <c r="G29" s="121"/>
      <c r="H29" s="121"/>
      <c r="I29" s="121"/>
      <c r="J29" s="122"/>
    </row>
    <row r="30" spans="1:10" ht="44.25" customHeight="1" x14ac:dyDescent="0.3">
      <c r="C30" s="111" t="s">
        <v>141</v>
      </c>
      <c r="D30" s="112"/>
      <c r="E30" s="112"/>
      <c r="F30" s="112"/>
      <c r="G30" s="112"/>
      <c r="H30" s="112"/>
      <c r="I30" s="112"/>
      <c r="J30" s="113"/>
    </row>
    <row r="31" spans="1:10" ht="35.25" customHeight="1" x14ac:dyDescent="0.3">
      <c r="C31" s="111" t="s">
        <v>142</v>
      </c>
      <c r="D31" s="112"/>
      <c r="E31" s="112"/>
      <c r="F31" s="112"/>
      <c r="G31" s="112"/>
      <c r="H31" s="112"/>
      <c r="I31" s="112"/>
      <c r="J31" s="113"/>
    </row>
    <row r="32" spans="1:10" s="62" customFormat="1" ht="33.75" customHeight="1" x14ac:dyDescent="0.3">
      <c r="A32" s="60"/>
      <c r="B32" s="61"/>
      <c r="C32" s="87" t="s">
        <v>140</v>
      </c>
      <c r="D32" s="88"/>
      <c r="E32" s="88"/>
      <c r="F32" s="88"/>
      <c r="G32" s="88"/>
      <c r="H32" s="88"/>
      <c r="I32" s="88"/>
      <c r="J32" s="89"/>
    </row>
    <row r="34" spans="3:10" ht="24.75" customHeight="1" x14ac:dyDescent="0.35">
      <c r="C34" s="90" t="s">
        <v>144</v>
      </c>
      <c r="D34" s="91"/>
      <c r="E34" s="91"/>
      <c r="F34" s="91"/>
      <c r="G34" s="91"/>
      <c r="H34" s="91"/>
      <c r="I34" s="91"/>
      <c r="J34" s="92"/>
    </row>
    <row r="35" spans="3:10" ht="20.25" customHeight="1" x14ac:dyDescent="0.35">
      <c r="C35" s="63" t="s">
        <v>143</v>
      </c>
      <c r="D35" s="64"/>
      <c r="E35" s="64"/>
      <c r="F35" s="64"/>
      <c r="G35" s="64"/>
      <c r="H35" s="64"/>
      <c r="I35" s="64"/>
      <c r="J35" s="65"/>
    </row>
  </sheetData>
  <sheetProtection algorithmName="SHA-512" hashValue="I304q6lvX9b7TpwBTdhJAgq7M8l5QWY4CQ+Hq8IBbnBmuZBJ1q78wFF6onskegZKOUmGUPmjDE8tTXl/Nisccg==" saltValue="zGdEhjfJv/cNkzE+CqZtsg==" spinCount="100000" sheet="1" selectLockedCells="1"/>
  <mergeCells count="30">
    <mergeCell ref="C28:J28"/>
    <mergeCell ref="C27:J27"/>
    <mergeCell ref="C25:J25"/>
    <mergeCell ref="C31:J31"/>
    <mergeCell ref="B2:J2"/>
    <mergeCell ref="B5:J5"/>
    <mergeCell ref="C7:J7"/>
    <mergeCell ref="C3:J3"/>
    <mergeCell ref="B4:J4"/>
    <mergeCell ref="C15:J15"/>
    <mergeCell ref="C17:J17"/>
    <mergeCell ref="C20:J20"/>
    <mergeCell ref="C22:J22"/>
    <mergeCell ref="C24:J24"/>
    <mergeCell ref="C32:J32"/>
    <mergeCell ref="C34:J34"/>
    <mergeCell ref="C8:J8"/>
    <mergeCell ref="C23:J23"/>
    <mergeCell ref="C9:J9"/>
    <mergeCell ref="C10:J10"/>
    <mergeCell ref="C12:J12"/>
    <mergeCell ref="C16:J16"/>
    <mergeCell ref="C19:J19"/>
    <mergeCell ref="C18:J18"/>
    <mergeCell ref="C21:J21"/>
    <mergeCell ref="C30:J30"/>
    <mergeCell ref="C26:J26"/>
    <mergeCell ref="B13:J13"/>
    <mergeCell ref="C29:J29"/>
    <mergeCell ref="C11:J11"/>
  </mergeCells>
  <hyperlinks>
    <hyperlink ref="C35" r:id="rId1" xr:uid="{B0E5FF08-3697-4ABC-9563-730A0A4B9888}"/>
  </hyperlinks>
  <pageMargins left="0.7" right="0.7" top="0.5" bottom="0.5" header="0.3" footer="0.3"/>
  <pageSetup scale="77" orientation="portrait" r:id="rId2"/>
  <rowBreaks count="1" manualBreakCount="1">
    <brk id="19"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3"/>
  <sheetViews>
    <sheetView showGridLines="0" zoomScaleNormal="100" zoomScaleSheetLayoutView="80" workbookViewId="0">
      <selection activeCell="A19" sqref="A19:B19"/>
    </sheetView>
  </sheetViews>
  <sheetFormatPr defaultColWidth="9.1796875" defaultRowHeight="15.5" x14ac:dyDescent="0.35"/>
  <cols>
    <col min="1" max="1" width="25.54296875" style="11" customWidth="1"/>
    <col min="2" max="2" width="18.1796875" style="11" customWidth="1"/>
    <col min="3" max="3" width="46.54296875" style="11" customWidth="1"/>
    <col min="4" max="4" width="30.453125" style="11" customWidth="1"/>
    <col min="5" max="5" width="17.81640625" style="11" customWidth="1"/>
    <col min="6" max="6" width="22.1796875" style="81" customWidth="1"/>
    <col min="7" max="16384" width="9.1796875" style="11"/>
  </cols>
  <sheetData>
    <row r="1" spans="1:9" ht="59.25" customHeight="1" x14ac:dyDescent="0.35">
      <c r="A1" s="215"/>
      <c r="B1" s="215"/>
      <c r="C1" s="215"/>
      <c r="D1" s="215"/>
      <c r="E1" s="215"/>
      <c r="F1" s="215"/>
    </row>
    <row r="2" spans="1:9" ht="25" customHeight="1" x14ac:dyDescent="0.35">
      <c r="A2" s="218" t="s">
        <v>46</v>
      </c>
      <c r="B2" s="218"/>
      <c r="C2" s="219"/>
      <c r="D2" s="219"/>
      <c r="E2" s="219"/>
      <c r="F2" s="219"/>
      <c r="G2" s="15"/>
      <c r="H2" s="15"/>
      <c r="I2" s="15"/>
    </row>
    <row r="3" spans="1:9" ht="24" customHeight="1" x14ac:dyDescent="0.35">
      <c r="A3" s="206" t="s">
        <v>19</v>
      </c>
      <c r="B3" s="206"/>
      <c r="C3" s="207"/>
      <c r="D3" s="202"/>
      <c r="E3" s="203"/>
      <c r="F3" s="204"/>
      <c r="G3" s="14"/>
      <c r="H3" s="14"/>
      <c r="I3" s="14"/>
    </row>
    <row r="4" spans="1:9" ht="25" customHeight="1" x14ac:dyDescent="0.35">
      <c r="A4" s="220" t="s">
        <v>47</v>
      </c>
      <c r="B4" s="221"/>
      <c r="C4" s="222"/>
      <c r="D4" s="222"/>
      <c r="E4" s="222"/>
      <c r="F4" s="223"/>
    </row>
    <row r="5" spans="1:9" ht="18.75" customHeight="1" x14ac:dyDescent="0.35">
      <c r="A5" s="83" t="s">
        <v>148</v>
      </c>
      <c r="B5" s="84"/>
      <c r="C5" s="85"/>
      <c r="D5" s="85"/>
      <c r="E5" s="85"/>
      <c r="F5" s="86"/>
    </row>
    <row r="6" spans="1:9" ht="18.75" customHeight="1" x14ac:dyDescent="0.35">
      <c r="A6" s="141" t="s">
        <v>147</v>
      </c>
      <c r="B6" s="142"/>
      <c r="C6" s="142"/>
      <c r="D6" s="142"/>
      <c r="E6" s="142"/>
      <c r="F6" s="143"/>
    </row>
    <row r="7" spans="1:9" s="12" customFormat="1" ht="25" customHeight="1" x14ac:dyDescent="0.35">
      <c r="A7" s="185" t="s">
        <v>0</v>
      </c>
      <c r="B7" s="186"/>
      <c r="C7" s="186"/>
      <c r="D7" s="187"/>
      <c r="E7" s="187"/>
      <c r="F7" s="67" t="s">
        <v>18</v>
      </c>
    </row>
    <row r="8" spans="1:9" ht="29.25" customHeight="1" x14ac:dyDescent="0.35">
      <c r="A8" s="177" t="s">
        <v>1</v>
      </c>
      <c r="B8" s="178"/>
      <c r="C8" s="178"/>
      <c r="D8" s="179"/>
      <c r="E8" s="179"/>
      <c r="F8" s="68">
        <f>F29</f>
        <v>0</v>
      </c>
    </row>
    <row r="9" spans="1:9" ht="25" customHeight="1" x14ac:dyDescent="0.35">
      <c r="A9" s="177" t="s">
        <v>2</v>
      </c>
      <c r="B9" s="178"/>
      <c r="C9" s="178"/>
      <c r="D9" s="179"/>
      <c r="E9" s="179"/>
      <c r="F9" s="68">
        <f>F44</f>
        <v>0</v>
      </c>
    </row>
    <row r="10" spans="1:9" ht="25" customHeight="1" x14ac:dyDescent="0.35">
      <c r="A10" s="177" t="s">
        <v>20</v>
      </c>
      <c r="B10" s="178"/>
      <c r="C10" s="178"/>
      <c r="D10" s="179"/>
      <c r="E10" s="179"/>
      <c r="F10" s="68">
        <f>F59</f>
        <v>0</v>
      </c>
    </row>
    <row r="11" spans="1:9" ht="25" customHeight="1" x14ac:dyDescent="0.35">
      <c r="A11" s="177" t="s">
        <v>13</v>
      </c>
      <c r="B11" s="178"/>
      <c r="C11" s="178"/>
      <c r="D11" s="179"/>
      <c r="E11" s="179"/>
      <c r="F11" s="68">
        <f>F74</f>
        <v>0</v>
      </c>
    </row>
    <row r="12" spans="1:9" ht="25" customHeight="1" x14ac:dyDescent="0.35">
      <c r="A12" s="177" t="s">
        <v>15</v>
      </c>
      <c r="B12" s="178"/>
      <c r="C12" s="178"/>
      <c r="D12" s="179"/>
      <c r="E12" s="179"/>
      <c r="F12" s="68">
        <f>F87</f>
        <v>0</v>
      </c>
    </row>
    <row r="13" spans="1:9" ht="25" customHeight="1" x14ac:dyDescent="0.35">
      <c r="A13" s="177" t="s">
        <v>48</v>
      </c>
      <c r="B13" s="178"/>
      <c r="C13" s="178"/>
      <c r="D13" s="179"/>
      <c r="E13" s="179"/>
      <c r="F13" s="68">
        <f>F100</f>
        <v>0</v>
      </c>
    </row>
    <row r="14" spans="1:9" ht="25" customHeight="1" thickBot="1" x14ac:dyDescent="0.4">
      <c r="A14" s="23" t="s">
        <v>49</v>
      </c>
      <c r="B14" s="24"/>
      <c r="C14" s="24"/>
      <c r="D14" s="25"/>
      <c r="E14" s="24"/>
      <c r="F14" s="69">
        <f>F109</f>
        <v>0</v>
      </c>
    </row>
    <row r="15" spans="1:9" s="12" customFormat="1" ht="25" customHeight="1" thickTop="1" x14ac:dyDescent="0.35">
      <c r="A15" s="180" t="s">
        <v>12</v>
      </c>
      <c r="B15" s="181"/>
      <c r="C15" s="181"/>
      <c r="D15" s="182"/>
      <c r="E15" s="182"/>
      <c r="F15" s="70">
        <f>SUM(F8:F14)</f>
        <v>0</v>
      </c>
    </row>
    <row r="16" spans="1:9" ht="15" customHeight="1" x14ac:dyDescent="0.35">
      <c r="A16" s="26"/>
      <c r="B16" s="18"/>
      <c r="C16" s="18"/>
      <c r="D16" s="18"/>
      <c r="E16" s="18"/>
      <c r="F16" s="71"/>
    </row>
    <row r="17" spans="1:8" ht="25" customHeight="1" x14ac:dyDescent="0.35">
      <c r="A17" s="155" t="s">
        <v>22</v>
      </c>
      <c r="B17" s="156"/>
      <c r="C17" s="157"/>
      <c r="D17" s="157"/>
      <c r="E17" s="157"/>
      <c r="F17" s="158"/>
    </row>
    <row r="18" spans="1:8" ht="36" customHeight="1" x14ac:dyDescent="0.35">
      <c r="A18" s="183" t="s">
        <v>5</v>
      </c>
      <c r="B18" s="160"/>
      <c r="C18" s="216" t="s">
        <v>32</v>
      </c>
      <c r="D18" s="217"/>
      <c r="E18" s="217"/>
      <c r="F18" s="72" t="s">
        <v>18</v>
      </c>
    </row>
    <row r="19" spans="1:8" ht="24.75" customHeight="1" x14ac:dyDescent="0.35">
      <c r="A19" s="173"/>
      <c r="B19" s="174"/>
      <c r="C19" s="184"/>
      <c r="D19" s="174"/>
      <c r="E19" s="174"/>
      <c r="F19" s="66">
        <v>0</v>
      </c>
    </row>
    <row r="20" spans="1:8" ht="25" customHeight="1" x14ac:dyDescent="0.35">
      <c r="A20" s="173"/>
      <c r="B20" s="174"/>
      <c r="C20" s="184"/>
      <c r="D20" s="174"/>
      <c r="E20" s="174"/>
      <c r="F20" s="66">
        <v>0</v>
      </c>
    </row>
    <row r="21" spans="1:8" ht="25" customHeight="1" x14ac:dyDescent="0.35">
      <c r="A21" s="173"/>
      <c r="B21" s="174"/>
      <c r="C21" s="184"/>
      <c r="D21" s="174"/>
      <c r="E21" s="174"/>
      <c r="F21" s="66">
        <v>0</v>
      </c>
    </row>
    <row r="22" spans="1:8" ht="25" customHeight="1" x14ac:dyDescent="0.35">
      <c r="A22" s="173"/>
      <c r="B22" s="174"/>
      <c r="C22" s="184"/>
      <c r="D22" s="174"/>
      <c r="E22" s="174"/>
      <c r="F22" s="66">
        <v>0</v>
      </c>
    </row>
    <row r="23" spans="1:8" ht="25" customHeight="1" x14ac:dyDescent="0.35">
      <c r="A23" s="173"/>
      <c r="B23" s="174"/>
      <c r="C23" s="184"/>
      <c r="D23" s="174"/>
      <c r="E23" s="174"/>
      <c r="F23" s="66">
        <v>0</v>
      </c>
    </row>
    <row r="24" spans="1:8" ht="25" customHeight="1" x14ac:dyDescent="0.35">
      <c r="A24" s="173"/>
      <c r="B24" s="174"/>
      <c r="C24" s="184"/>
      <c r="D24" s="174"/>
      <c r="E24" s="174"/>
      <c r="F24" s="66">
        <v>0</v>
      </c>
    </row>
    <row r="25" spans="1:8" ht="25" customHeight="1" x14ac:dyDescent="0.35">
      <c r="A25" s="173"/>
      <c r="B25" s="174"/>
      <c r="C25" s="184"/>
      <c r="D25" s="174"/>
      <c r="E25" s="174"/>
      <c r="F25" s="66">
        <v>0</v>
      </c>
    </row>
    <row r="26" spans="1:8" ht="25" customHeight="1" x14ac:dyDescent="0.35">
      <c r="A26" s="173"/>
      <c r="B26" s="174"/>
      <c r="C26" s="184"/>
      <c r="D26" s="174"/>
      <c r="E26" s="174"/>
      <c r="F26" s="66">
        <v>0</v>
      </c>
    </row>
    <row r="27" spans="1:8" ht="25" customHeight="1" x14ac:dyDescent="0.35">
      <c r="A27" s="173"/>
      <c r="B27" s="174"/>
      <c r="C27" s="184"/>
      <c r="D27" s="174"/>
      <c r="E27" s="174"/>
      <c r="F27" s="66">
        <v>0</v>
      </c>
    </row>
    <row r="28" spans="1:8" ht="25" customHeight="1" x14ac:dyDescent="0.35">
      <c r="A28" s="173"/>
      <c r="B28" s="174"/>
      <c r="C28" s="184"/>
      <c r="D28" s="174"/>
      <c r="E28" s="174"/>
      <c r="F28" s="66">
        <v>0</v>
      </c>
    </row>
    <row r="29" spans="1:8" ht="25" customHeight="1" x14ac:dyDescent="0.35">
      <c r="A29" s="197" t="s">
        <v>12</v>
      </c>
      <c r="B29" s="198"/>
      <c r="C29" s="198"/>
      <c r="D29" s="172"/>
      <c r="E29" s="172"/>
      <c r="F29" s="73">
        <f>SUM(F19:F28)</f>
        <v>0</v>
      </c>
    </row>
    <row r="30" spans="1:8" x14ac:dyDescent="0.35">
      <c r="A30" s="26"/>
      <c r="B30" s="18"/>
      <c r="C30" s="18"/>
      <c r="D30" s="18"/>
      <c r="E30" s="18"/>
      <c r="F30" s="71"/>
    </row>
    <row r="31" spans="1:8" ht="25" customHeight="1" x14ac:dyDescent="0.35">
      <c r="A31" s="29" t="s">
        <v>23</v>
      </c>
      <c r="B31" s="30"/>
      <c r="C31" s="16"/>
      <c r="D31" s="16"/>
      <c r="E31" s="16"/>
      <c r="F31" s="74"/>
    </row>
    <row r="32" spans="1:8" ht="109.5" customHeight="1" x14ac:dyDescent="0.35">
      <c r="A32" s="161" t="s">
        <v>44</v>
      </c>
      <c r="B32" s="162"/>
      <c r="C32" s="162"/>
      <c r="D32" s="162"/>
      <c r="E32" s="162"/>
      <c r="F32" s="163"/>
      <c r="H32" s="13"/>
    </row>
    <row r="33" spans="1:6" ht="15" customHeight="1" x14ac:dyDescent="0.35">
      <c r="A33" s="21"/>
      <c r="B33" s="22"/>
      <c r="C33" s="22"/>
      <c r="D33" s="22"/>
      <c r="E33" s="22"/>
      <c r="F33" s="75"/>
    </row>
    <row r="34" spans="1:6" ht="25" customHeight="1" x14ac:dyDescent="0.35">
      <c r="A34" s="155" t="s">
        <v>24</v>
      </c>
      <c r="B34" s="156"/>
      <c r="C34" s="157"/>
      <c r="D34" s="157"/>
      <c r="E34" s="157"/>
      <c r="F34" s="158"/>
    </row>
    <row r="35" spans="1:6" ht="20.149999999999999" customHeight="1" x14ac:dyDescent="0.35">
      <c r="A35" s="183" t="s">
        <v>6</v>
      </c>
      <c r="B35" s="160"/>
      <c r="C35" s="175" t="s">
        <v>7</v>
      </c>
      <c r="D35" s="176"/>
      <c r="E35" s="176"/>
      <c r="F35" s="72" t="s">
        <v>18</v>
      </c>
    </row>
    <row r="36" spans="1:6" ht="25" customHeight="1" x14ac:dyDescent="0.35">
      <c r="A36" s="154"/>
      <c r="B36" s="153"/>
      <c r="C36" s="152"/>
      <c r="D36" s="153"/>
      <c r="E36" s="153"/>
      <c r="F36" s="66">
        <v>0</v>
      </c>
    </row>
    <row r="37" spans="1:6" ht="25" customHeight="1" x14ac:dyDescent="0.35">
      <c r="A37" s="154"/>
      <c r="B37" s="153"/>
      <c r="C37" s="152"/>
      <c r="D37" s="153"/>
      <c r="E37" s="153"/>
      <c r="F37" s="66">
        <v>0</v>
      </c>
    </row>
    <row r="38" spans="1:6" ht="25" customHeight="1" x14ac:dyDescent="0.35">
      <c r="A38" s="200"/>
      <c r="B38" s="201"/>
      <c r="C38" s="208"/>
      <c r="D38" s="209"/>
      <c r="E38" s="201"/>
      <c r="F38" s="66">
        <v>0</v>
      </c>
    </row>
    <row r="39" spans="1:6" ht="25" customHeight="1" x14ac:dyDescent="0.35">
      <c r="A39" s="154"/>
      <c r="B39" s="153"/>
      <c r="C39" s="152"/>
      <c r="D39" s="153"/>
      <c r="E39" s="153"/>
      <c r="F39" s="66">
        <v>0</v>
      </c>
    </row>
    <row r="40" spans="1:6" ht="25" customHeight="1" x14ac:dyDescent="0.35">
      <c r="A40" s="154"/>
      <c r="B40" s="153"/>
      <c r="C40" s="152"/>
      <c r="D40" s="153"/>
      <c r="E40" s="153"/>
      <c r="F40" s="66">
        <v>0</v>
      </c>
    </row>
    <row r="41" spans="1:6" ht="25" customHeight="1" x14ac:dyDescent="0.35">
      <c r="A41" s="154"/>
      <c r="B41" s="153"/>
      <c r="C41" s="152"/>
      <c r="D41" s="153"/>
      <c r="E41" s="153"/>
      <c r="F41" s="66">
        <v>0</v>
      </c>
    </row>
    <row r="42" spans="1:6" ht="25" customHeight="1" x14ac:dyDescent="0.35">
      <c r="A42" s="154"/>
      <c r="B42" s="153"/>
      <c r="C42" s="152"/>
      <c r="D42" s="153"/>
      <c r="E42" s="153"/>
      <c r="F42" s="66">
        <v>0</v>
      </c>
    </row>
    <row r="43" spans="1:6" ht="25" customHeight="1" x14ac:dyDescent="0.35">
      <c r="A43" s="154"/>
      <c r="B43" s="153"/>
      <c r="C43" s="152"/>
      <c r="D43" s="153"/>
      <c r="E43" s="153"/>
      <c r="F43" s="66">
        <v>0</v>
      </c>
    </row>
    <row r="44" spans="1:6" ht="25" customHeight="1" x14ac:dyDescent="0.35">
      <c r="A44" s="170" t="s">
        <v>12</v>
      </c>
      <c r="B44" s="171"/>
      <c r="C44" s="171"/>
      <c r="D44" s="172"/>
      <c r="E44" s="172"/>
      <c r="F44" s="73">
        <f>SUM(F36:F43)</f>
        <v>0</v>
      </c>
    </row>
    <row r="45" spans="1:6" x14ac:dyDescent="0.35">
      <c r="A45" s="26"/>
      <c r="B45" s="18"/>
      <c r="C45" s="18"/>
      <c r="D45" s="18"/>
      <c r="E45" s="18"/>
      <c r="F45" s="71"/>
    </row>
    <row r="46" spans="1:6" ht="25" customHeight="1" x14ac:dyDescent="0.35">
      <c r="A46" s="192" t="s">
        <v>25</v>
      </c>
      <c r="B46" s="193"/>
      <c r="C46" s="194"/>
      <c r="D46" s="16"/>
      <c r="E46" s="16"/>
      <c r="F46" s="74"/>
    </row>
    <row r="47" spans="1:6" ht="130.5" customHeight="1" x14ac:dyDescent="0.35">
      <c r="A47" s="161" t="s">
        <v>44</v>
      </c>
      <c r="B47" s="162"/>
      <c r="C47" s="162"/>
      <c r="D47" s="162"/>
      <c r="E47" s="162"/>
      <c r="F47" s="163"/>
    </row>
    <row r="48" spans="1:6" ht="15" customHeight="1" x14ac:dyDescent="0.35">
      <c r="A48" s="21"/>
      <c r="B48" s="22"/>
      <c r="C48" s="22"/>
      <c r="D48" s="22"/>
      <c r="E48" s="22"/>
      <c r="F48" s="75"/>
    </row>
    <row r="49" spans="1:6" ht="25" customHeight="1" x14ac:dyDescent="0.35">
      <c r="A49" s="155" t="s">
        <v>26</v>
      </c>
      <c r="B49" s="156"/>
      <c r="C49" s="157"/>
      <c r="D49" s="157"/>
      <c r="E49" s="157"/>
      <c r="F49" s="158"/>
    </row>
    <row r="50" spans="1:6" ht="18" customHeight="1" x14ac:dyDescent="0.35">
      <c r="A50" s="32" t="s">
        <v>8</v>
      </c>
      <c r="B50" s="31"/>
      <c r="C50" s="159" t="s">
        <v>7</v>
      </c>
      <c r="D50" s="160"/>
      <c r="E50" s="160"/>
      <c r="F50" s="72" t="s">
        <v>18</v>
      </c>
    </row>
    <row r="51" spans="1:6" ht="25" customHeight="1" x14ac:dyDescent="0.35">
      <c r="A51" s="154"/>
      <c r="B51" s="153"/>
      <c r="C51" s="152"/>
      <c r="D51" s="153"/>
      <c r="E51" s="153"/>
      <c r="F51" s="66">
        <v>0</v>
      </c>
    </row>
    <row r="52" spans="1:6" ht="25" customHeight="1" x14ac:dyDescent="0.35">
      <c r="A52" s="154"/>
      <c r="B52" s="153"/>
      <c r="C52" s="152"/>
      <c r="D52" s="153"/>
      <c r="E52" s="153"/>
      <c r="F52" s="66">
        <v>0</v>
      </c>
    </row>
    <row r="53" spans="1:6" ht="25" customHeight="1" x14ac:dyDescent="0.35">
      <c r="A53" s="154"/>
      <c r="B53" s="153"/>
      <c r="C53" s="152"/>
      <c r="D53" s="153"/>
      <c r="E53" s="153"/>
      <c r="F53" s="66">
        <v>0</v>
      </c>
    </row>
    <row r="54" spans="1:6" ht="25" customHeight="1" x14ac:dyDescent="0.35">
      <c r="A54" s="154"/>
      <c r="B54" s="153"/>
      <c r="C54" s="152"/>
      <c r="D54" s="153"/>
      <c r="E54" s="153"/>
      <c r="F54" s="66">
        <v>0</v>
      </c>
    </row>
    <row r="55" spans="1:6" ht="25" customHeight="1" x14ac:dyDescent="0.35">
      <c r="A55" s="154"/>
      <c r="B55" s="153"/>
      <c r="C55" s="152"/>
      <c r="D55" s="153"/>
      <c r="E55" s="153"/>
      <c r="F55" s="66">
        <v>0</v>
      </c>
    </row>
    <row r="56" spans="1:6" ht="25" customHeight="1" x14ac:dyDescent="0.35">
      <c r="A56" s="154"/>
      <c r="B56" s="153"/>
      <c r="C56" s="152"/>
      <c r="D56" s="153"/>
      <c r="E56" s="153"/>
      <c r="F56" s="66">
        <v>0</v>
      </c>
    </row>
    <row r="57" spans="1:6" ht="25" customHeight="1" x14ac:dyDescent="0.35">
      <c r="A57" s="154"/>
      <c r="B57" s="153"/>
      <c r="C57" s="152"/>
      <c r="D57" s="153"/>
      <c r="E57" s="153"/>
      <c r="F57" s="66">
        <v>0</v>
      </c>
    </row>
    <row r="58" spans="1:6" ht="25" customHeight="1" x14ac:dyDescent="0.35">
      <c r="A58" s="154"/>
      <c r="B58" s="153"/>
      <c r="C58" s="152"/>
      <c r="D58" s="153"/>
      <c r="E58" s="153"/>
      <c r="F58" s="66">
        <v>0</v>
      </c>
    </row>
    <row r="59" spans="1:6" ht="25" customHeight="1" x14ac:dyDescent="0.35">
      <c r="A59" s="197" t="s">
        <v>12</v>
      </c>
      <c r="B59" s="198"/>
      <c r="C59" s="198"/>
      <c r="D59" s="172"/>
      <c r="E59" s="172"/>
      <c r="F59" s="73">
        <f>SUM(F51:F58)</f>
        <v>0</v>
      </c>
    </row>
    <row r="60" spans="1:6" x14ac:dyDescent="0.35">
      <c r="A60" s="26"/>
      <c r="B60" s="18"/>
      <c r="C60" s="18"/>
      <c r="D60" s="18"/>
      <c r="E60" s="18"/>
      <c r="F60" s="71"/>
    </row>
    <row r="61" spans="1:6" ht="25" customHeight="1" x14ac:dyDescent="0.35">
      <c r="A61" s="29" t="s">
        <v>27</v>
      </c>
      <c r="B61" s="30"/>
      <c r="C61" s="16"/>
      <c r="D61" s="16"/>
      <c r="E61" s="16"/>
      <c r="F61" s="74"/>
    </row>
    <row r="62" spans="1:6" ht="115.5" customHeight="1" x14ac:dyDescent="0.35">
      <c r="A62" s="161" t="s">
        <v>44</v>
      </c>
      <c r="B62" s="162"/>
      <c r="C62" s="162"/>
      <c r="D62" s="162"/>
      <c r="E62" s="162"/>
      <c r="F62" s="163"/>
    </row>
    <row r="63" spans="1:6" x14ac:dyDescent="0.35">
      <c r="A63" s="33"/>
      <c r="B63" s="34"/>
      <c r="C63" s="34"/>
      <c r="D63" s="34"/>
      <c r="E63" s="34"/>
      <c r="F63" s="76"/>
    </row>
    <row r="64" spans="1:6" ht="25" customHeight="1" x14ac:dyDescent="0.35">
      <c r="A64" s="155" t="s">
        <v>28</v>
      </c>
      <c r="B64" s="156"/>
      <c r="C64" s="157"/>
      <c r="D64" s="157"/>
      <c r="E64" s="157"/>
      <c r="F64" s="158"/>
    </row>
    <row r="65" spans="1:6" ht="20.149999999999999" customHeight="1" x14ac:dyDescent="0.35">
      <c r="A65" s="210" t="s">
        <v>9</v>
      </c>
      <c r="B65" s="211"/>
      <c r="C65" s="159" t="s">
        <v>7</v>
      </c>
      <c r="D65" s="160"/>
      <c r="E65" s="160"/>
      <c r="F65" s="72" t="s">
        <v>18</v>
      </c>
    </row>
    <row r="66" spans="1:6" ht="25" customHeight="1" x14ac:dyDescent="0.35">
      <c r="A66" s="154"/>
      <c r="B66" s="153"/>
      <c r="C66" s="152"/>
      <c r="D66" s="153"/>
      <c r="E66" s="153"/>
      <c r="F66" s="66">
        <v>0</v>
      </c>
    </row>
    <row r="67" spans="1:6" ht="25" customHeight="1" x14ac:dyDescent="0.35">
      <c r="A67" s="154"/>
      <c r="B67" s="153"/>
      <c r="C67" s="152"/>
      <c r="D67" s="153"/>
      <c r="E67" s="153"/>
      <c r="F67" s="66">
        <v>0</v>
      </c>
    </row>
    <row r="68" spans="1:6" ht="25" customHeight="1" x14ac:dyDescent="0.35">
      <c r="A68" s="154"/>
      <c r="B68" s="153"/>
      <c r="C68" s="152"/>
      <c r="D68" s="153"/>
      <c r="E68" s="153"/>
      <c r="F68" s="66">
        <v>0</v>
      </c>
    </row>
    <row r="69" spans="1:6" ht="25" customHeight="1" x14ac:dyDescent="0.35">
      <c r="A69" s="154"/>
      <c r="B69" s="153"/>
      <c r="C69" s="152"/>
      <c r="D69" s="153"/>
      <c r="E69" s="153"/>
      <c r="F69" s="66">
        <v>0</v>
      </c>
    </row>
    <row r="70" spans="1:6" ht="25" customHeight="1" x14ac:dyDescent="0.35">
      <c r="A70" s="154"/>
      <c r="B70" s="153"/>
      <c r="C70" s="152"/>
      <c r="D70" s="153"/>
      <c r="E70" s="153"/>
      <c r="F70" s="66">
        <v>0</v>
      </c>
    </row>
    <row r="71" spans="1:6" ht="25" customHeight="1" x14ac:dyDescent="0.35">
      <c r="A71" s="154"/>
      <c r="B71" s="153"/>
      <c r="C71" s="152"/>
      <c r="D71" s="153"/>
      <c r="E71" s="153"/>
      <c r="F71" s="66">
        <v>0</v>
      </c>
    </row>
    <row r="72" spans="1:6" ht="25" customHeight="1" x14ac:dyDescent="0.35">
      <c r="A72" s="154"/>
      <c r="B72" s="153"/>
      <c r="C72" s="152"/>
      <c r="D72" s="153"/>
      <c r="E72" s="153"/>
      <c r="F72" s="66">
        <v>0</v>
      </c>
    </row>
    <row r="73" spans="1:6" ht="25" customHeight="1" x14ac:dyDescent="0.35">
      <c r="A73" s="154"/>
      <c r="B73" s="153"/>
      <c r="C73" s="152"/>
      <c r="D73" s="153"/>
      <c r="E73" s="153"/>
      <c r="F73" s="66">
        <v>0</v>
      </c>
    </row>
    <row r="74" spans="1:6" ht="25" customHeight="1" x14ac:dyDescent="0.35">
      <c r="A74" s="197" t="s">
        <v>3</v>
      </c>
      <c r="B74" s="198"/>
      <c r="C74" s="198"/>
      <c r="D74" s="172"/>
      <c r="E74" s="172"/>
      <c r="F74" s="73">
        <f>SUM(F66:F73)</f>
        <v>0</v>
      </c>
    </row>
    <row r="75" spans="1:6" x14ac:dyDescent="0.35">
      <c r="A75" s="26"/>
      <c r="B75" s="18"/>
      <c r="C75" s="18"/>
      <c r="D75" s="18"/>
      <c r="E75" s="18"/>
      <c r="F75" s="71"/>
    </row>
    <row r="76" spans="1:6" ht="25" customHeight="1" x14ac:dyDescent="0.35">
      <c r="A76" s="192" t="s">
        <v>29</v>
      </c>
      <c r="B76" s="193"/>
      <c r="C76" s="194"/>
      <c r="D76" s="157"/>
      <c r="E76" s="157"/>
      <c r="F76" s="158"/>
    </row>
    <row r="77" spans="1:6" ht="96" customHeight="1" x14ac:dyDescent="0.35">
      <c r="A77" s="161" t="s">
        <v>44</v>
      </c>
      <c r="B77" s="162"/>
      <c r="C77" s="162"/>
      <c r="D77" s="162"/>
      <c r="E77" s="162"/>
      <c r="F77" s="163"/>
    </row>
    <row r="78" spans="1:6" ht="15" customHeight="1" x14ac:dyDescent="0.35">
      <c r="A78" s="19"/>
      <c r="B78" s="20"/>
      <c r="C78" s="20"/>
      <c r="D78" s="20"/>
      <c r="E78" s="20"/>
      <c r="F78" s="77"/>
    </row>
    <row r="79" spans="1:6" ht="25" customHeight="1" x14ac:dyDescent="0.35">
      <c r="A79" s="155" t="s">
        <v>30</v>
      </c>
      <c r="B79" s="156"/>
      <c r="C79" s="157"/>
      <c r="D79" s="157"/>
      <c r="E79" s="157"/>
      <c r="F79" s="158"/>
    </row>
    <row r="80" spans="1:6" ht="20.149999999999999" customHeight="1" x14ac:dyDescent="0.35">
      <c r="A80" s="32" t="s">
        <v>10</v>
      </c>
      <c r="B80" s="31"/>
      <c r="C80" s="159" t="s">
        <v>11</v>
      </c>
      <c r="D80" s="205"/>
      <c r="E80" s="205"/>
      <c r="F80" s="72" t="s">
        <v>18</v>
      </c>
    </row>
    <row r="81" spans="1:6" ht="25" customHeight="1" x14ac:dyDescent="0.35">
      <c r="A81" s="154"/>
      <c r="B81" s="153"/>
      <c r="C81" s="152"/>
      <c r="D81" s="153"/>
      <c r="E81" s="153"/>
      <c r="F81" s="66">
        <v>0</v>
      </c>
    </row>
    <row r="82" spans="1:6" ht="25" customHeight="1" x14ac:dyDescent="0.35">
      <c r="A82" s="154"/>
      <c r="B82" s="153"/>
      <c r="C82" s="152"/>
      <c r="D82" s="153"/>
      <c r="E82" s="153"/>
      <c r="F82" s="66">
        <v>0</v>
      </c>
    </row>
    <row r="83" spans="1:6" ht="25" customHeight="1" x14ac:dyDescent="0.35">
      <c r="A83" s="154"/>
      <c r="B83" s="153"/>
      <c r="C83" s="152"/>
      <c r="D83" s="153"/>
      <c r="E83" s="153"/>
      <c r="F83" s="66">
        <v>0</v>
      </c>
    </row>
    <row r="84" spans="1:6" ht="25" customHeight="1" x14ac:dyDescent="0.35">
      <c r="A84" s="200"/>
      <c r="B84" s="201"/>
      <c r="C84" s="208"/>
      <c r="D84" s="209"/>
      <c r="E84" s="201"/>
      <c r="F84" s="66">
        <v>0</v>
      </c>
    </row>
    <row r="85" spans="1:6" ht="25" customHeight="1" x14ac:dyDescent="0.35">
      <c r="A85" s="154"/>
      <c r="B85" s="153"/>
      <c r="C85" s="152"/>
      <c r="D85" s="153"/>
      <c r="E85" s="153"/>
      <c r="F85" s="66">
        <v>0</v>
      </c>
    </row>
    <row r="86" spans="1:6" ht="25" customHeight="1" x14ac:dyDescent="0.35">
      <c r="A86" s="154"/>
      <c r="B86" s="153"/>
      <c r="C86" s="152"/>
      <c r="D86" s="153"/>
      <c r="E86" s="153"/>
      <c r="F86" s="66">
        <v>0</v>
      </c>
    </row>
    <row r="87" spans="1:6" ht="25" customHeight="1" x14ac:dyDescent="0.35">
      <c r="A87" s="197" t="s">
        <v>3</v>
      </c>
      <c r="B87" s="198"/>
      <c r="C87" s="198"/>
      <c r="D87" s="172"/>
      <c r="E87" s="172"/>
      <c r="F87" s="73">
        <f>SUM(F81:F86)</f>
        <v>0</v>
      </c>
    </row>
    <row r="88" spans="1:6" x14ac:dyDescent="0.35">
      <c r="A88" s="26"/>
      <c r="B88" s="18"/>
      <c r="C88" s="18"/>
      <c r="D88" s="18"/>
      <c r="E88" s="18"/>
      <c r="F88" s="71"/>
    </row>
    <row r="89" spans="1:6" ht="25" customHeight="1" x14ac:dyDescent="0.35">
      <c r="A89" s="29" t="s">
        <v>31</v>
      </c>
      <c r="B89" s="30"/>
      <c r="C89" s="16"/>
      <c r="D89" s="16"/>
      <c r="E89" s="16"/>
      <c r="F89" s="74"/>
    </row>
    <row r="90" spans="1:6" ht="99" customHeight="1" x14ac:dyDescent="0.35">
      <c r="A90" s="161" t="s">
        <v>44</v>
      </c>
      <c r="B90" s="162"/>
      <c r="C90" s="162"/>
      <c r="D90" s="162"/>
      <c r="E90" s="162"/>
      <c r="F90" s="163"/>
    </row>
    <row r="91" spans="1:6" ht="15" customHeight="1" x14ac:dyDescent="0.35">
      <c r="A91" s="19"/>
      <c r="B91" s="20"/>
      <c r="C91" s="20"/>
      <c r="D91" s="20"/>
      <c r="E91" s="20"/>
      <c r="F91" s="77"/>
    </row>
    <row r="92" spans="1:6" ht="25" customHeight="1" x14ac:dyDescent="0.35">
      <c r="A92" s="155" t="s">
        <v>50</v>
      </c>
      <c r="B92" s="156"/>
      <c r="C92" s="157"/>
      <c r="D92" s="157"/>
      <c r="E92" s="157"/>
      <c r="F92" s="158"/>
    </row>
    <row r="93" spans="1:6" ht="19.5" customHeight="1" x14ac:dyDescent="0.35">
      <c r="A93" s="183" t="s">
        <v>4</v>
      </c>
      <c r="B93" s="160"/>
      <c r="C93" s="159" t="s">
        <v>11</v>
      </c>
      <c r="D93" s="160"/>
      <c r="E93" s="160"/>
      <c r="F93" s="72" t="s">
        <v>18</v>
      </c>
    </row>
    <row r="94" spans="1:6" ht="25" customHeight="1" x14ac:dyDescent="0.35">
      <c r="A94" s="148"/>
      <c r="B94" s="149"/>
      <c r="C94" s="167"/>
      <c r="D94" s="149"/>
      <c r="E94" s="149"/>
      <c r="F94" s="66">
        <v>0</v>
      </c>
    </row>
    <row r="95" spans="1:6" ht="25" customHeight="1" x14ac:dyDescent="0.35">
      <c r="A95" s="148"/>
      <c r="B95" s="149"/>
      <c r="C95" s="167"/>
      <c r="D95" s="149"/>
      <c r="E95" s="149"/>
      <c r="F95" s="66">
        <v>0</v>
      </c>
    </row>
    <row r="96" spans="1:6" ht="25" customHeight="1" x14ac:dyDescent="0.35">
      <c r="A96" s="148"/>
      <c r="B96" s="149"/>
      <c r="C96" s="167"/>
      <c r="D96" s="149"/>
      <c r="E96" s="149"/>
      <c r="F96" s="66">
        <v>0</v>
      </c>
    </row>
    <row r="97" spans="1:12" ht="25" customHeight="1" x14ac:dyDescent="0.35">
      <c r="A97" s="148"/>
      <c r="B97" s="149"/>
      <c r="C97" s="167"/>
      <c r="D97" s="149"/>
      <c r="E97" s="149"/>
      <c r="F97" s="66">
        <v>0</v>
      </c>
    </row>
    <row r="98" spans="1:12" ht="25" customHeight="1" x14ac:dyDescent="0.35">
      <c r="A98" s="148"/>
      <c r="B98" s="149"/>
      <c r="C98" s="167"/>
      <c r="D98" s="149"/>
      <c r="E98" s="149"/>
      <c r="F98" s="66">
        <v>0</v>
      </c>
    </row>
    <row r="99" spans="1:12" ht="25" customHeight="1" thickBot="1" x14ac:dyDescent="0.4">
      <c r="A99" s="195"/>
      <c r="B99" s="196"/>
      <c r="C99" s="168"/>
      <c r="D99" s="169"/>
      <c r="E99" s="169"/>
      <c r="F99" s="66">
        <v>0</v>
      </c>
    </row>
    <row r="100" spans="1:12" s="12" customFormat="1" ht="25" customHeight="1" thickTop="1" x14ac:dyDescent="0.35">
      <c r="A100" s="197" t="s">
        <v>12</v>
      </c>
      <c r="B100" s="198"/>
      <c r="C100" s="198"/>
      <c r="D100" s="199"/>
      <c r="E100" s="199"/>
      <c r="F100" s="73">
        <f>SUM(F94:F99)</f>
        <v>0</v>
      </c>
    </row>
    <row r="101" spans="1:12" ht="15" customHeight="1" x14ac:dyDescent="0.35">
      <c r="A101" s="26"/>
      <c r="B101" s="18"/>
      <c r="C101" s="18"/>
      <c r="D101" s="18"/>
      <c r="E101" s="18"/>
      <c r="F101" s="71"/>
    </row>
    <row r="102" spans="1:12" ht="25" customHeight="1" x14ac:dyDescent="0.35">
      <c r="A102" s="29" t="s">
        <v>51</v>
      </c>
      <c r="B102" s="30"/>
      <c r="C102" s="16"/>
      <c r="D102" s="16"/>
      <c r="E102" s="16"/>
      <c r="F102" s="74"/>
    </row>
    <row r="103" spans="1:12" ht="121.5" customHeight="1" x14ac:dyDescent="0.35">
      <c r="A103" s="161" t="s">
        <v>44</v>
      </c>
      <c r="B103" s="162"/>
      <c r="C103" s="162"/>
      <c r="D103" s="162"/>
      <c r="E103" s="162"/>
      <c r="F103" s="163"/>
    </row>
    <row r="104" spans="1:12" ht="15" customHeight="1" x14ac:dyDescent="0.35">
      <c r="A104" s="33"/>
      <c r="B104" s="34"/>
      <c r="C104" s="34"/>
      <c r="D104" s="34"/>
      <c r="E104" s="34"/>
      <c r="F104" s="76"/>
    </row>
    <row r="105" spans="1:12" ht="25" customHeight="1" x14ac:dyDescent="0.35">
      <c r="A105" s="188" t="s">
        <v>52</v>
      </c>
      <c r="B105" s="189"/>
      <c r="C105" s="190"/>
      <c r="D105" s="190"/>
      <c r="E105" s="190"/>
      <c r="F105" s="191"/>
    </row>
    <row r="106" spans="1:12" ht="30" customHeight="1" x14ac:dyDescent="0.35">
      <c r="A106" s="150" t="s">
        <v>33</v>
      </c>
      <c r="B106" s="151"/>
      <c r="C106" s="151"/>
      <c r="D106" s="151"/>
      <c r="E106" s="151"/>
      <c r="F106" s="78" t="s">
        <v>18</v>
      </c>
    </row>
    <row r="107" spans="1:12" ht="27.75" customHeight="1" x14ac:dyDescent="0.35">
      <c r="A107" s="212" t="s">
        <v>150</v>
      </c>
      <c r="B107" s="213"/>
      <c r="C107" s="213"/>
      <c r="D107" s="214"/>
      <c r="E107" s="82">
        <v>0</v>
      </c>
      <c r="F107" s="79">
        <v>0</v>
      </c>
    </row>
    <row r="108" spans="1:12" ht="25.5" customHeight="1" x14ac:dyDescent="0.35">
      <c r="A108" s="164" t="s">
        <v>149</v>
      </c>
      <c r="B108" s="165"/>
      <c r="C108" s="165"/>
      <c r="D108" s="165"/>
      <c r="E108" s="166"/>
      <c r="F108" s="79">
        <v>0</v>
      </c>
    </row>
    <row r="109" spans="1:12" s="12" customFormat="1" ht="25" customHeight="1" thickBot="1" x14ac:dyDescent="0.4">
      <c r="A109" s="147" t="s">
        <v>146</v>
      </c>
      <c r="B109" s="147"/>
      <c r="C109" s="147"/>
      <c r="D109" s="147"/>
      <c r="E109" s="147"/>
      <c r="F109" s="80">
        <f>SUM(F107,F108)</f>
        <v>0</v>
      </c>
    </row>
    <row r="110" spans="1:12" ht="15" customHeight="1" thickTop="1" x14ac:dyDescent="0.35">
      <c r="A110" s="26"/>
      <c r="B110" s="18"/>
      <c r="C110" s="18"/>
      <c r="D110" s="18"/>
      <c r="E110" s="18"/>
      <c r="F110" s="71"/>
      <c r="L110" s="17"/>
    </row>
    <row r="111" spans="1:12" ht="25" customHeight="1" x14ac:dyDescent="0.35">
      <c r="A111" s="29" t="s">
        <v>53</v>
      </c>
      <c r="B111" s="30"/>
      <c r="C111" s="16"/>
      <c r="D111" s="16"/>
      <c r="E111" s="16"/>
      <c r="F111" s="74"/>
    </row>
    <row r="112" spans="1:12" ht="129.75" customHeight="1" x14ac:dyDescent="0.35">
      <c r="A112" s="161" t="s">
        <v>44</v>
      </c>
      <c r="B112" s="162"/>
      <c r="C112" s="162"/>
      <c r="D112" s="162"/>
      <c r="E112" s="162"/>
      <c r="F112" s="163"/>
    </row>
    <row r="113" spans="1:6" ht="18.75" customHeight="1" x14ac:dyDescent="0.35">
      <c r="A113" s="144" t="s">
        <v>151</v>
      </c>
      <c r="B113" s="145"/>
      <c r="C113" s="145"/>
      <c r="D113" s="145"/>
      <c r="E113" s="145"/>
      <c r="F113" s="146"/>
    </row>
  </sheetData>
  <sheetProtection algorithmName="SHA-512" hashValue="zoGr1aIGl0aTGLhNcipIxjzVzm0BV+LG4h8OmdWh09MgI4YpyG7YEqBk14aqy9duy6N9V88C2M5ho7ZaGZP/TQ==" saltValue="NjHI/5oPnn/WhXcunb07yQ==" spinCount="100000" sheet="1" formatRows="0" selectLockedCells="1"/>
  <mergeCells count="143">
    <mergeCell ref="A107:D107"/>
    <mergeCell ref="A112:F112"/>
    <mergeCell ref="A1:F1"/>
    <mergeCell ref="A47:F47"/>
    <mergeCell ref="A62:F62"/>
    <mergeCell ref="A77:F77"/>
    <mergeCell ref="A46:C46"/>
    <mergeCell ref="C18:E18"/>
    <mergeCell ref="C19:E19"/>
    <mergeCell ref="C20:E20"/>
    <mergeCell ref="A29:E29"/>
    <mergeCell ref="C21:E21"/>
    <mergeCell ref="C22:E22"/>
    <mergeCell ref="A2:F2"/>
    <mergeCell ref="A4:F4"/>
    <mergeCell ref="C66:E66"/>
    <mergeCell ref="C67:E67"/>
    <mergeCell ref="A36:B36"/>
    <mergeCell ref="A37:B37"/>
    <mergeCell ref="A39:B39"/>
    <mergeCell ref="C39:E39"/>
    <mergeCell ref="A59:E59"/>
    <mergeCell ref="A74:E74"/>
    <mergeCell ref="C36:E36"/>
    <mergeCell ref="D3:F3"/>
    <mergeCell ref="A79:F79"/>
    <mergeCell ref="A92:F92"/>
    <mergeCell ref="A49:F49"/>
    <mergeCell ref="A34:F34"/>
    <mergeCell ref="C80:E80"/>
    <mergeCell ref="C82:E82"/>
    <mergeCell ref="C81:E81"/>
    <mergeCell ref="A87:E87"/>
    <mergeCell ref="C83:E83"/>
    <mergeCell ref="C85:E85"/>
    <mergeCell ref="C86:E86"/>
    <mergeCell ref="C52:E52"/>
    <mergeCell ref="C53:E53"/>
    <mergeCell ref="A18:B18"/>
    <mergeCell ref="A19:B19"/>
    <mergeCell ref="A3:C3"/>
    <mergeCell ref="C38:E38"/>
    <mergeCell ref="A84:B84"/>
    <mergeCell ref="C84:E84"/>
    <mergeCell ref="A65:B65"/>
    <mergeCell ref="A69:B69"/>
    <mergeCell ref="A70:B70"/>
    <mergeCell ref="A7:E7"/>
    <mergeCell ref="A105:F105"/>
    <mergeCell ref="A76:F76"/>
    <mergeCell ref="A99:B99"/>
    <mergeCell ref="A93:B93"/>
    <mergeCell ref="A94:B94"/>
    <mergeCell ref="A95:B95"/>
    <mergeCell ref="A96:B96"/>
    <mergeCell ref="A98:B98"/>
    <mergeCell ref="C93:E93"/>
    <mergeCell ref="A100:E100"/>
    <mergeCell ref="C94:E94"/>
    <mergeCell ref="C98:E98"/>
    <mergeCell ref="A86:B86"/>
    <mergeCell ref="A66:B66"/>
    <mergeCell ref="A67:B67"/>
    <mergeCell ref="A68:B68"/>
    <mergeCell ref="A82:B82"/>
    <mergeCell ref="A81:B81"/>
    <mergeCell ref="A83:B83"/>
    <mergeCell ref="A85:B85"/>
    <mergeCell ref="A71:B71"/>
    <mergeCell ref="A72:B72"/>
    <mergeCell ref="C69:E69"/>
    <mergeCell ref="C70:E70"/>
    <mergeCell ref="C71:E71"/>
    <mergeCell ref="C72:E72"/>
    <mergeCell ref="A73:B73"/>
    <mergeCell ref="C73:E73"/>
    <mergeCell ref="A8:E8"/>
    <mergeCell ref="A9:E9"/>
    <mergeCell ref="A10:E10"/>
    <mergeCell ref="A11:E11"/>
    <mergeCell ref="A12:E12"/>
    <mergeCell ref="A13:E13"/>
    <mergeCell ref="A15:E15"/>
    <mergeCell ref="A35:B35"/>
    <mergeCell ref="A17:F17"/>
    <mergeCell ref="C23:E23"/>
    <mergeCell ref="C24:E24"/>
    <mergeCell ref="C25:E25"/>
    <mergeCell ref="C26:E26"/>
    <mergeCell ref="C27:E27"/>
    <mergeCell ref="C28:E28"/>
    <mergeCell ref="A27:B27"/>
    <mergeCell ref="A28:B28"/>
    <mergeCell ref="A20:B20"/>
    <mergeCell ref="A32:F32"/>
    <mergeCell ref="A21:B21"/>
    <mergeCell ref="A22:B22"/>
    <mergeCell ref="A25:B25"/>
    <mergeCell ref="A26:B26"/>
    <mergeCell ref="C35:E35"/>
    <mergeCell ref="A23:B23"/>
    <mergeCell ref="A24:B24"/>
    <mergeCell ref="C37:E37"/>
    <mergeCell ref="A40:B40"/>
    <mergeCell ref="A38:B38"/>
    <mergeCell ref="A56:B56"/>
    <mergeCell ref="C56:E56"/>
    <mergeCell ref="A57:B57"/>
    <mergeCell ref="C57:E57"/>
    <mergeCell ref="A42:B42"/>
    <mergeCell ref="A41:B41"/>
    <mergeCell ref="A54:B54"/>
    <mergeCell ref="C54:E54"/>
    <mergeCell ref="C40:E40"/>
    <mergeCell ref="C41:E41"/>
    <mergeCell ref="C42:E42"/>
    <mergeCell ref="A44:E44"/>
    <mergeCell ref="C50:E50"/>
    <mergeCell ref="C51:E51"/>
    <mergeCell ref="A6:F6"/>
    <mergeCell ref="A113:F113"/>
    <mergeCell ref="A109:E109"/>
    <mergeCell ref="A97:B97"/>
    <mergeCell ref="A106:E106"/>
    <mergeCell ref="C43:E43"/>
    <mergeCell ref="A51:B51"/>
    <mergeCell ref="A52:B52"/>
    <mergeCell ref="A53:B53"/>
    <mergeCell ref="A64:F64"/>
    <mergeCell ref="A43:B43"/>
    <mergeCell ref="C65:E65"/>
    <mergeCell ref="A103:F103"/>
    <mergeCell ref="A90:F90"/>
    <mergeCell ref="A108:E108"/>
    <mergeCell ref="C96:E96"/>
    <mergeCell ref="C99:E99"/>
    <mergeCell ref="C97:E97"/>
    <mergeCell ref="C95:E95"/>
    <mergeCell ref="C68:E68"/>
    <mergeCell ref="A55:B55"/>
    <mergeCell ref="C55:E55"/>
    <mergeCell ref="A58:B58"/>
    <mergeCell ref="C58:E58"/>
  </mergeCells>
  <pageMargins left="0.8" right="0.75" top="0.5" bottom="0.5" header="0.3" footer="0.3"/>
  <pageSetup scale="57" fitToHeight="4"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B919-A21C-447A-AE8C-78697E73A2E5}">
  <sheetPr>
    <tabColor rgb="FF00B050"/>
  </sheetPr>
  <dimension ref="C2:J67"/>
  <sheetViews>
    <sheetView showGridLines="0" zoomScaleNormal="100" workbookViewId="0">
      <selection activeCell="H3" sqref="H3"/>
    </sheetView>
  </sheetViews>
  <sheetFormatPr defaultColWidth="9.1796875" defaultRowHeight="15.5" x14ac:dyDescent="0.35"/>
  <cols>
    <col min="1" max="2" width="3.81640625" style="40" customWidth="1"/>
    <col min="3" max="3" width="38.7265625" style="40" customWidth="1"/>
    <col min="4" max="4" width="17.54296875" style="40" hidden="1" customWidth="1"/>
    <col min="5" max="5" width="15.81640625" style="40" hidden="1" customWidth="1"/>
    <col min="6" max="6" width="2.453125" style="40" customWidth="1"/>
    <col min="7" max="7" width="19.1796875" style="44" hidden="1" customWidth="1"/>
    <col min="8" max="8" width="37.26953125" style="44" customWidth="1"/>
    <col min="9" max="16384" width="9.1796875" style="40"/>
  </cols>
  <sheetData>
    <row r="2" spans="3:8" ht="24.75" customHeight="1" x14ac:dyDescent="0.35">
      <c r="C2" s="224" t="s">
        <v>138</v>
      </c>
      <c r="D2" s="225"/>
      <c r="E2" s="225"/>
      <c r="F2" s="225"/>
      <c r="G2" s="225"/>
      <c r="H2" s="226"/>
    </row>
    <row r="3" spans="3:8" ht="23.25" customHeight="1" x14ac:dyDescent="0.35">
      <c r="C3" s="48" t="s">
        <v>68</v>
      </c>
      <c r="D3" s="41" t="s">
        <v>69</v>
      </c>
      <c r="E3" s="41" t="s">
        <v>70</v>
      </c>
      <c r="F3" s="41"/>
      <c r="G3" s="42" t="s">
        <v>71</v>
      </c>
      <c r="H3" s="49" t="s">
        <v>135</v>
      </c>
    </row>
    <row r="4" spans="3:8" ht="20.149999999999999" customHeight="1" x14ac:dyDescent="0.35">
      <c r="C4" s="52" t="s">
        <v>72</v>
      </c>
      <c r="D4" s="53">
        <v>1670834</v>
      </c>
      <c r="E4" s="53">
        <v>2107528</v>
      </c>
      <c r="F4" s="53"/>
      <c r="G4" s="54">
        <f>D4*'[1]BSCC Distribution Plan'!$B$10</f>
        <v>3229031.180345146</v>
      </c>
      <c r="H4" s="55">
        <f t="shared" ref="H4:H20" si="0">IF(G4-E4&gt;0,G4-E4,"")</f>
        <v>1121503.180345146</v>
      </c>
    </row>
    <row r="5" spans="3:8" ht="20.149999999999999" customHeight="1" x14ac:dyDescent="0.35">
      <c r="C5" s="56" t="s">
        <v>73</v>
      </c>
      <c r="D5" s="57">
        <v>1142</v>
      </c>
      <c r="E5" s="57"/>
      <c r="F5" s="57"/>
      <c r="G5" s="58">
        <f>D5*'[1]BSCC Distribution Plan'!$B$10</f>
        <v>2207.013747598</v>
      </c>
      <c r="H5" s="59">
        <f t="shared" si="0"/>
        <v>2207.013747598</v>
      </c>
    </row>
    <row r="6" spans="3:8" ht="20.149999999999999" customHeight="1" x14ac:dyDescent="0.35">
      <c r="C6" s="52" t="s">
        <v>74</v>
      </c>
      <c r="D6" s="53">
        <v>37676</v>
      </c>
      <c r="E6" s="53"/>
      <c r="F6" s="53"/>
      <c r="G6" s="54">
        <f>D6*'[1]BSCC Distribution Plan'!$B$10</f>
        <v>72812.127806044009</v>
      </c>
      <c r="H6" s="55">
        <f t="shared" si="0"/>
        <v>72812.127806044009</v>
      </c>
    </row>
    <row r="7" spans="3:8" ht="20.149999999999999" customHeight="1" x14ac:dyDescent="0.35">
      <c r="C7" s="56" t="s">
        <v>75</v>
      </c>
      <c r="D7" s="57">
        <v>210291</v>
      </c>
      <c r="E7" s="57">
        <v>114863</v>
      </c>
      <c r="F7" s="57"/>
      <c r="G7" s="58">
        <f>D7*'[1]BSCC Distribution Plan'!$B$10</f>
        <v>406405.54115247901</v>
      </c>
      <c r="H7" s="59">
        <f t="shared" si="0"/>
        <v>291542.54115247901</v>
      </c>
    </row>
    <row r="8" spans="3:8" ht="20.149999999999999" customHeight="1" x14ac:dyDescent="0.35">
      <c r="C8" s="52" t="s">
        <v>76</v>
      </c>
      <c r="D8" s="53">
        <v>45023</v>
      </c>
      <c r="E8" s="53">
        <v>36224</v>
      </c>
      <c r="F8" s="53"/>
      <c r="G8" s="54">
        <f>D8*'[1]BSCC Distribution Plan'!$B$10</f>
        <v>87010.840593786997</v>
      </c>
      <c r="H8" s="55">
        <f t="shared" si="0"/>
        <v>50786.840593786997</v>
      </c>
    </row>
    <row r="9" spans="3:8" ht="20.149999999999999" customHeight="1" x14ac:dyDescent="0.35">
      <c r="C9" s="56" t="s">
        <v>77</v>
      </c>
      <c r="D9" s="57">
        <v>21902</v>
      </c>
      <c r="E9" s="57"/>
      <c r="F9" s="57"/>
      <c r="G9" s="58">
        <f>D9*'[1]BSCC Distribution Plan'!$B$10</f>
        <v>42327.508844037999</v>
      </c>
      <c r="H9" s="59">
        <f t="shared" si="0"/>
        <v>42327.508844037999</v>
      </c>
    </row>
    <row r="10" spans="3:8" ht="20.149999999999999" customHeight="1" x14ac:dyDescent="0.35">
      <c r="C10" s="52" t="s">
        <v>78</v>
      </c>
      <c r="D10" s="53">
        <v>1153561</v>
      </c>
      <c r="E10" s="53">
        <v>681707</v>
      </c>
      <c r="F10" s="53"/>
      <c r="G10" s="54">
        <f>D10*'[1]BSCC Distribution Plan'!$B$10</f>
        <v>2229356.3797661089</v>
      </c>
      <c r="H10" s="55">
        <f t="shared" si="0"/>
        <v>1547649.3797661089</v>
      </c>
    </row>
    <row r="11" spans="3:8" ht="20.149999999999999" customHeight="1" x14ac:dyDescent="0.35">
      <c r="C11" s="56" t="s">
        <v>79</v>
      </c>
      <c r="D11" s="57">
        <v>27298</v>
      </c>
      <c r="E11" s="57"/>
      <c r="F11" s="57"/>
      <c r="G11" s="58">
        <f>D11*'[1]BSCC Distribution Plan'!$B$10</f>
        <v>52755.745430761999</v>
      </c>
      <c r="H11" s="59">
        <f t="shared" si="0"/>
        <v>52755.745430761999</v>
      </c>
    </row>
    <row r="12" spans="3:8" ht="20.149999999999999" customHeight="1" x14ac:dyDescent="0.35">
      <c r="C12" s="52" t="s">
        <v>80</v>
      </c>
      <c r="D12" s="53">
        <v>193227</v>
      </c>
      <c r="E12" s="53">
        <v>56526</v>
      </c>
      <c r="F12" s="53"/>
      <c r="G12" s="54">
        <f>D12*'[1]BSCC Distribution Plan'!$B$10</f>
        <v>373427.88564546301</v>
      </c>
      <c r="H12" s="55">
        <f t="shared" si="0"/>
        <v>316901.88564546301</v>
      </c>
    </row>
    <row r="13" spans="3:8" ht="20.149999999999999" customHeight="1" x14ac:dyDescent="0.35">
      <c r="C13" s="56" t="s">
        <v>81</v>
      </c>
      <c r="D13" s="57">
        <v>1023358</v>
      </c>
      <c r="E13" s="57">
        <v>1085382</v>
      </c>
      <c r="F13" s="57"/>
      <c r="G13" s="58">
        <f>D13*'[1]BSCC Distribution Plan'!$B$10</f>
        <v>1977727.8237429021</v>
      </c>
      <c r="H13" s="59">
        <f t="shared" si="0"/>
        <v>892345.82374290214</v>
      </c>
    </row>
    <row r="14" spans="3:8" ht="20.149999999999999" customHeight="1" x14ac:dyDescent="0.35">
      <c r="C14" s="52" t="s">
        <v>82</v>
      </c>
      <c r="D14" s="53">
        <v>29400</v>
      </c>
      <c r="E14" s="53"/>
      <c r="F14" s="53"/>
      <c r="G14" s="54">
        <f>D14*'[1]BSCC Distribution Plan'!$B$10</f>
        <v>56818.042188600004</v>
      </c>
      <c r="H14" s="55">
        <f t="shared" si="0"/>
        <v>56818.042188600004</v>
      </c>
    </row>
    <row r="15" spans="3:8" ht="20.149999999999999" customHeight="1" x14ac:dyDescent="0.35">
      <c r="C15" s="56" t="s">
        <v>83</v>
      </c>
      <c r="D15" s="57">
        <v>133302</v>
      </c>
      <c r="E15" s="57">
        <v>110787</v>
      </c>
      <c r="F15" s="57"/>
      <c r="G15" s="58">
        <f>D15*'[1]BSCC Distribution Plan'!$B$10</f>
        <v>257617.64149063802</v>
      </c>
      <c r="H15" s="59">
        <f t="shared" si="0"/>
        <v>146830.64149063802</v>
      </c>
    </row>
    <row r="16" spans="3:8" ht="20.149999999999999" customHeight="1" x14ac:dyDescent="0.35">
      <c r="C16" s="52" t="s">
        <v>84</v>
      </c>
      <c r="D16" s="53">
        <v>188777</v>
      </c>
      <c r="E16" s="53">
        <v>114560</v>
      </c>
      <c r="F16" s="53"/>
      <c r="G16" s="54">
        <f>D16*'[1]BSCC Distribution Plan'!$B$10</f>
        <v>364827.875858413</v>
      </c>
      <c r="H16" s="55">
        <f t="shared" si="0"/>
        <v>250267.875858413</v>
      </c>
    </row>
    <row r="17" spans="3:10" ht="20.149999999999999" customHeight="1" x14ac:dyDescent="0.35">
      <c r="C17" s="56" t="s">
        <v>85</v>
      </c>
      <c r="D17" s="57">
        <v>18584</v>
      </c>
      <c r="E17" s="57"/>
      <c r="F17" s="57"/>
      <c r="G17" s="58">
        <f>D17*'[1]BSCC Distribution Plan'!$B$10</f>
        <v>35915.186939896004</v>
      </c>
      <c r="H17" s="59">
        <f t="shared" si="0"/>
        <v>35915.186939896004</v>
      </c>
    </row>
    <row r="18" spans="3:10" ht="20.149999999999999" customHeight="1" x14ac:dyDescent="0.35">
      <c r="C18" s="52" t="s">
        <v>86</v>
      </c>
      <c r="D18" s="53">
        <v>917553</v>
      </c>
      <c r="E18" s="53">
        <v>1058291</v>
      </c>
      <c r="F18" s="53"/>
      <c r="G18" s="54">
        <f>D18*'[1]BSCC Distribution Plan'!$B$10</f>
        <v>1773250.512390357</v>
      </c>
      <c r="H18" s="55">
        <f t="shared" si="0"/>
        <v>714959.51239035698</v>
      </c>
    </row>
    <row r="19" spans="3:10" ht="20.149999999999999" customHeight="1" x14ac:dyDescent="0.35">
      <c r="C19" s="56" t="s">
        <v>87</v>
      </c>
      <c r="D19" s="57">
        <v>153608</v>
      </c>
      <c r="E19" s="57">
        <v>98788</v>
      </c>
      <c r="F19" s="57"/>
      <c r="G19" s="58">
        <f>D19*'[1]BSCC Distribution Plan'!$B$10</f>
        <v>296860.74233015202</v>
      </c>
      <c r="H19" s="59">
        <f t="shared" si="0"/>
        <v>198072.74233015202</v>
      </c>
    </row>
    <row r="20" spans="3:10" ht="20.149999999999999" customHeight="1" x14ac:dyDescent="0.35">
      <c r="C20" s="52" t="s">
        <v>88</v>
      </c>
      <c r="D20" s="53">
        <v>64040</v>
      </c>
      <c r="E20" s="53">
        <v>45281</v>
      </c>
      <c r="F20" s="53"/>
      <c r="G20" s="54">
        <f>D20*'[1]BSCC Distribution Plan'!$B$10</f>
        <v>123762.83747476</v>
      </c>
      <c r="H20" s="55">
        <f t="shared" si="0"/>
        <v>78481.837474760003</v>
      </c>
    </row>
    <row r="21" spans="3:10" ht="20.149999999999999" customHeight="1" x14ac:dyDescent="0.35">
      <c r="C21" s="56" t="s">
        <v>89</v>
      </c>
      <c r="D21" s="57">
        <v>28833</v>
      </c>
      <c r="E21" s="57">
        <v>100496</v>
      </c>
      <c r="F21" s="57"/>
      <c r="G21" s="58">
        <f>D21*'[1]BSCC Distribution Plan'!$B$10</f>
        <v>55722.265660677003</v>
      </c>
      <c r="H21" s="59">
        <v>0</v>
      </c>
      <c r="J21" s="47"/>
    </row>
    <row r="22" spans="3:10" ht="20.149999999999999" customHeight="1" x14ac:dyDescent="0.35">
      <c r="C22" s="52" t="s">
        <v>90</v>
      </c>
      <c r="D22" s="53">
        <v>10172951</v>
      </c>
      <c r="E22" s="53">
        <v>11661503</v>
      </c>
      <c r="F22" s="53"/>
      <c r="G22" s="54">
        <f>D22*'[1]BSCC Distribution Plan'!$B$10</f>
        <v>19660107.452400021</v>
      </c>
      <c r="H22" s="55">
        <f t="shared" ref="H22:H61" si="1">IF(G22-E22&gt;0,G22-E22,"")</f>
        <v>7998604.4524000213</v>
      </c>
    </row>
    <row r="23" spans="3:10" ht="20.149999999999999" customHeight="1" x14ac:dyDescent="0.35">
      <c r="C23" s="56" t="s">
        <v>91</v>
      </c>
      <c r="D23" s="57">
        <v>158147</v>
      </c>
      <c r="E23" s="57">
        <v>192596</v>
      </c>
      <c r="F23" s="57"/>
      <c r="G23" s="58">
        <f>D23*'[1]BSCC Distribution Plan'!$B$10</f>
        <v>305632.75231294299</v>
      </c>
      <c r="H23" s="59">
        <f t="shared" si="1"/>
        <v>113036.75231294299</v>
      </c>
    </row>
    <row r="24" spans="3:10" ht="20.149999999999999" customHeight="1" x14ac:dyDescent="0.35">
      <c r="C24" s="52" t="s">
        <v>92</v>
      </c>
      <c r="D24" s="53">
        <v>260831</v>
      </c>
      <c r="E24" s="53">
        <v>109250</v>
      </c>
      <c r="F24" s="53"/>
      <c r="G24" s="54">
        <f>D24*'[1]BSCC Distribution Plan'!$B$10</f>
        <v>504078.46129573905</v>
      </c>
      <c r="H24" s="55">
        <f t="shared" si="1"/>
        <v>394828.46129573905</v>
      </c>
    </row>
    <row r="25" spans="3:10" ht="20.149999999999999" customHeight="1" x14ac:dyDescent="0.35">
      <c r="C25" s="56" t="s">
        <v>93</v>
      </c>
      <c r="D25" s="57">
        <v>18067</v>
      </c>
      <c r="E25" s="57"/>
      <c r="F25" s="57"/>
      <c r="G25" s="58">
        <f>D25*'[1]BSCC Distribution Plan'!$B$10</f>
        <v>34916.039735423001</v>
      </c>
      <c r="H25" s="59">
        <f t="shared" si="1"/>
        <v>34916.039735423001</v>
      </c>
    </row>
    <row r="26" spans="3:10" ht="20.149999999999999" customHeight="1" x14ac:dyDescent="0.35">
      <c r="C26" s="52" t="s">
        <v>94</v>
      </c>
      <c r="D26" s="53">
        <v>87946</v>
      </c>
      <c r="E26" s="53">
        <v>69733</v>
      </c>
      <c r="F26" s="53"/>
      <c r="G26" s="54">
        <f>D26*'[1]BSCC Distribution Plan'!$B$10</f>
        <v>169963.24960267401</v>
      </c>
      <c r="H26" s="55">
        <f t="shared" si="1"/>
        <v>100230.24960267401</v>
      </c>
    </row>
    <row r="27" spans="3:10" ht="20.149999999999999" customHeight="1" x14ac:dyDescent="0.35">
      <c r="C27" s="56" t="s">
        <v>95</v>
      </c>
      <c r="D27" s="57">
        <v>283521</v>
      </c>
      <c r="E27" s="57">
        <v>294178</v>
      </c>
      <c r="F27" s="57"/>
      <c r="G27" s="58">
        <f>D27*'[1]BSCC Distribution Plan'!$B$10</f>
        <v>547928.84827734903</v>
      </c>
      <c r="H27" s="59">
        <f t="shared" si="1"/>
        <v>253750.84827734903</v>
      </c>
    </row>
    <row r="28" spans="3:10" ht="20.149999999999999" customHeight="1" x14ac:dyDescent="0.35">
      <c r="C28" s="52" t="s">
        <v>96</v>
      </c>
      <c r="D28" s="53">
        <v>9570</v>
      </c>
      <c r="E28" s="53"/>
      <c r="F28" s="53"/>
      <c r="G28" s="54">
        <f>D28*'[1]BSCC Distribution Plan'!$B$10</f>
        <v>18494.852508330001</v>
      </c>
      <c r="H28" s="55">
        <f t="shared" si="1"/>
        <v>18494.852508330001</v>
      </c>
    </row>
    <row r="29" spans="3:10" ht="20.149999999999999" customHeight="1" x14ac:dyDescent="0.35">
      <c r="C29" s="56" t="s">
        <v>97</v>
      </c>
      <c r="D29" s="57">
        <v>13464</v>
      </c>
      <c r="E29" s="57"/>
      <c r="F29" s="57"/>
      <c r="G29" s="58">
        <f>D29*'[1]BSCC Distribution Plan'!$B$10</f>
        <v>26020.344218616003</v>
      </c>
      <c r="H29" s="59">
        <f t="shared" si="1"/>
        <v>26020.344218616003</v>
      </c>
    </row>
    <row r="30" spans="3:10" ht="20.149999999999999" customHeight="1" x14ac:dyDescent="0.35">
      <c r="C30" s="52" t="s">
        <v>98</v>
      </c>
      <c r="D30" s="53">
        <v>441143</v>
      </c>
      <c r="E30" s="53">
        <v>294101</v>
      </c>
      <c r="F30" s="53"/>
      <c r="G30" s="54">
        <f>D30*'[1]BSCC Distribution Plan'!$B$10</f>
        <v>852546.99269406707</v>
      </c>
      <c r="H30" s="55">
        <f t="shared" si="1"/>
        <v>558445.99269406707</v>
      </c>
    </row>
    <row r="31" spans="3:10" ht="20.149999999999999" customHeight="1" x14ac:dyDescent="0.35">
      <c r="C31" s="56" t="s">
        <v>99</v>
      </c>
      <c r="D31" s="57">
        <v>139088</v>
      </c>
      <c r="E31" s="57">
        <v>123362</v>
      </c>
      <c r="F31" s="57"/>
      <c r="G31" s="58">
        <f>D31*'[1]BSCC Distribution Plan'!$B$10</f>
        <v>268799.58680027199</v>
      </c>
      <c r="H31" s="59">
        <f t="shared" si="1"/>
        <v>145437.58680027199</v>
      </c>
    </row>
    <row r="32" spans="3:10" ht="20.149999999999999" customHeight="1" x14ac:dyDescent="0.35">
      <c r="C32" s="52" t="s">
        <v>100</v>
      </c>
      <c r="D32" s="53">
        <v>98114</v>
      </c>
      <c r="E32" s="53"/>
      <c r="F32" s="53"/>
      <c r="G32" s="54">
        <f>D32*'[1]BSCC Distribution Plan'!$B$10</f>
        <v>189613.78881946602</v>
      </c>
      <c r="H32" s="55">
        <f t="shared" si="1"/>
        <v>189613.78881946602</v>
      </c>
    </row>
    <row r="33" spans="3:8" ht="20.149999999999999" customHeight="1" x14ac:dyDescent="0.35">
      <c r="C33" s="56" t="s">
        <v>101</v>
      </c>
      <c r="D33" s="57">
        <v>3194332</v>
      </c>
      <c r="E33" s="57">
        <v>1294586</v>
      </c>
      <c r="F33" s="57"/>
      <c r="G33" s="58">
        <f>D33*'[1]BSCC Distribution Plan'!$B$10</f>
        <v>6173322.8006937085</v>
      </c>
      <c r="H33" s="59">
        <f t="shared" si="1"/>
        <v>4878736.8006937085</v>
      </c>
    </row>
    <row r="34" spans="3:8" ht="20.149999999999999" customHeight="1" x14ac:dyDescent="0.35">
      <c r="C34" s="52" t="s">
        <v>102</v>
      </c>
      <c r="D34" s="53">
        <v>403711</v>
      </c>
      <c r="E34" s="53">
        <v>115997</v>
      </c>
      <c r="F34" s="53"/>
      <c r="G34" s="54">
        <f>D34*'[1]BSCC Distribution Plan'!$B$10</f>
        <v>780206.415986459</v>
      </c>
      <c r="H34" s="55">
        <f t="shared" si="1"/>
        <v>664209.415986459</v>
      </c>
    </row>
    <row r="35" spans="3:8" ht="20.149999999999999" customHeight="1" x14ac:dyDescent="0.35">
      <c r="C35" s="56" t="s">
        <v>103</v>
      </c>
      <c r="D35" s="57">
        <v>18260</v>
      </c>
      <c r="E35" s="57"/>
      <c r="F35" s="57"/>
      <c r="G35" s="58">
        <f>D35*'[1]BSCC Distribution Plan'!$B$10</f>
        <v>35289.028923940001</v>
      </c>
      <c r="H35" s="59">
        <f t="shared" si="1"/>
        <v>35289.028923940001</v>
      </c>
    </row>
    <row r="36" spans="3:8" ht="20.149999999999999" customHeight="1" x14ac:dyDescent="0.35">
      <c r="C36" s="52" t="s">
        <v>104</v>
      </c>
      <c r="D36" s="53">
        <v>2442304</v>
      </c>
      <c r="E36" s="53">
        <v>1398199</v>
      </c>
      <c r="F36" s="53"/>
      <c r="G36" s="54">
        <f>D36*'[1]BSCC Distribution Plan'!$B$10</f>
        <v>4719963.663584576</v>
      </c>
      <c r="H36" s="55">
        <f t="shared" si="1"/>
        <v>3321764.663584576</v>
      </c>
    </row>
    <row r="37" spans="3:8" ht="20.149999999999999" customHeight="1" x14ac:dyDescent="0.35">
      <c r="C37" s="56" t="s">
        <v>105</v>
      </c>
      <c r="D37" s="57">
        <v>1555365</v>
      </c>
      <c r="E37" s="57">
        <v>1719242</v>
      </c>
      <c r="F37" s="57"/>
      <c r="G37" s="58">
        <f>D37*'[1]BSCC Distribution Plan'!$B$10</f>
        <v>3005877.3533561849</v>
      </c>
      <c r="H37" s="59">
        <f t="shared" si="1"/>
        <v>1286635.3533561849</v>
      </c>
    </row>
    <row r="38" spans="3:8" ht="20.149999999999999" customHeight="1" x14ac:dyDescent="0.35">
      <c r="C38" s="52" t="s">
        <v>106</v>
      </c>
      <c r="D38" s="53">
        <v>62353</v>
      </c>
      <c r="E38" s="53"/>
      <c r="F38" s="53"/>
      <c r="G38" s="54">
        <f>D38*'[1]BSCC Distribution Plan'!$B$10</f>
        <v>120502.564101557</v>
      </c>
      <c r="H38" s="55">
        <f t="shared" si="1"/>
        <v>120502.564101557</v>
      </c>
    </row>
    <row r="39" spans="3:8" ht="20.149999999999999" customHeight="1" x14ac:dyDescent="0.35">
      <c r="C39" s="56" t="s">
        <v>107</v>
      </c>
      <c r="D39" s="57">
        <v>2180537</v>
      </c>
      <c r="E39" s="57">
        <v>2055600</v>
      </c>
      <c r="F39" s="57"/>
      <c r="G39" s="58">
        <f>D39*'[1]BSCC Distribution Plan'!$B$10</f>
        <v>4214076.3013538532</v>
      </c>
      <c r="H39" s="59">
        <f t="shared" si="1"/>
        <v>2158476.3013538532</v>
      </c>
    </row>
    <row r="40" spans="3:8" ht="20.149999999999999" customHeight="1" x14ac:dyDescent="0.35">
      <c r="C40" s="52" t="s">
        <v>108</v>
      </c>
      <c r="D40" s="53">
        <v>3343355</v>
      </c>
      <c r="E40" s="53">
        <v>2375897</v>
      </c>
      <c r="F40" s="53"/>
      <c r="G40" s="54">
        <f>D40*'[1]BSCC Distribution Plan'!$B$10</f>
        <v>6461322.6340634953</v>
      </c>
      <c r="H40" s="55">
        <f t="shared" si="1"/>
        <v>4085425.6340634953</v>
      </c>
    </row>
    <row r="41" spans="3:8" ht="20.149999999999999" customHeight="1" x14ac:dyDescent="0.35">
      <c r="C41" s="56" t="s">
        <v>109</v>
      </c>
      <c r="D41" s="57">
        <v>897806</v>
      </c>
      <c r="E41" s="57">
        <v>1449067</v>
      </c>
      <c r="F41" s="57"/>
      <c r="G41" s="58">
        <f>D41*'[1]BSCC Distribution Plan'!$B$10</f>
        <v>1735087.7273870141</v>
      </c>
      <c r="H41" s="59">
        <f t="shared" si="1"/>
        <v>286020.72738701408</v>
      </c>
    </row>
    <row r="42" spans="3:8" ht="20.149999999999999" customHeight="1" x14ac:dyDescent="0.35">
      <c r="C42" s="52" t="s">
        <v>110</v>
      </c>
      <c r="D42" s="53">
        <v>773632</v>
      </c>
      <c r="E42" s="53">
        <v>1322810</v>
      </c>
      <c r="F42" s="53"/>
      <c r="G42" s="54">
        <f>D42*'[1]BSCC Distribution Plan'!$B$10</f>
        <v>1495110.735185408</v>
      </c>
      <c r="H42" s="55">
        <f t="shared" si="1"/>
        <v>172300.73518540803</v>
      </c>
    </row>
    <row r="43" spans="3:8" ht="20.149999999999999" customHeight="1" x14ac:dyDescent="0.35">
      <c r="C43" s="56" t="s">
        <v>111</v>
      </c>
      <c r="D43" s="57">
        <v>277259</v>
      </c>
      <c r="E43" s="57">
        <v>103090</v>
      </c>
      <c r="F43" s="57"/>
      <c r="G43" s="58">
        <f>D43*'[1]BSCC Distribution Plan'!$B$10</f>
        <v>535826.99180847104</v>
      </c>
      <c r="H43" s="59">
        <f t="shared" si="1"/>
        <v>432736.99180847104</v>
      </c>
    </row>
    <row r="44" spans="3:8" ht="20.149999999999999" customHeight="1" x14ac:dyDescent="0.35">
      <c r="C44" s="52" t="s">
        <v>112</v>
      </c>
      <c r="D44" s="53">
        <v>773244</v>
      </c>
      <c r="E44" s="53">
        <v>300963</v>
      </c>
      <c r="F44" s="53"/>
      <c r="G44" s="54">
        <f>D44*'[1]BSCC Distribution Plan'!$B$10</f>
        <v>1494360.8916354361</v>
      </c>
      <c r="H44" s="55">
        <f t="shared" si="1"/>
        <v>1193397.8916354361</v>
      </c>
    </row>
    <row r="45" spans="3:8" ht="20.149999999999999" customHeight="1" x14ac:dyDescent="0.35">
      <c r="C45" s="56" t="s">
        <v>113</v>
      </c>
      <c r="D45" s="57">
        <v>451840</v>
      </c>
      <c r="E45" s="57">
        <v>302097</v>
      </c>
      <c r="F45" s="57"/>
      <c r="G45" s="59">
        <f>D45*'[1]BSCC Distribution Plan'!$B$10</f>
        <v>873219.87015296007</v>
      </c>
      <c r="H45" s="59">
        <f t="shared" si="1"/>
        <v>571122.87015296007</v>
      </c>
    </row>
    <row r="46" spans="3:8" ht="20.149999999999999" customHeight="1" x14ac:dyDescent="0.35">
      <c r="C46" s="52" t="s">
        <v>114</v>
      </c>
      <c r="D46" s="53">
        <v>1961969</v>
      </c>
      <c r="E46" s="53">
        <v>1091348</v>
      </c>
      <c r="F46" s="53"/>
      <c r="G46" s="55">
        <f>D46*'[1]BSCC Distribution Plan'!$B$10</f>
        <v>3791674.7419974613</v>
      </c>
      <c r="H46" s="55">
        <f t="shared" si="1"/>
        <v>2700326.7419974613</v>
      </c>
    </row>
    <row r="47" spans="3:8" ht="20.149999999999999" customHeight="1" x14ac:dyDescent="0.35">
      <c r="C47" s="56" t="s">
        <v>115</v>
      </c>
      <c r="D47" s="57">
        <v>271233</v>
      </c>
      <c r="E47" s="57">
        <v>236669</v>
      </c>
      <c r="F47" s="57"/>
      <c r="G47" s="59">
        <f>D47*'[1]BSCC Distribution Plan'!$B$10</f>
        <v>524181.22574627702</v>
      </c>
      <c r="H47" s="59">
        <f t="shared" si="1"/>
        <v>287512.22574627702</v>
      </c>
    </row>
    <row r="48" spans="3:8" ht="20.149999999999999" customHeight="1" x14ac:dyDescent="0.35">
      <c r="C48" s="52" t="s">
        <v>116</v>
      </c>
      <c r="D48" s="53">
        <v>178045</v>
      </c>
      <c r="E48" s="53">
        <v>281648</v>
      </c>
      <c r="F48" s="53"/>
      <c r="G48" s="55">
        <f>D48*'[1]BSCC Distribution Plan'!$B$10</f>
        <v>344087.35787310504</v>
      </c>
      <c r="H48" s="55">
        <f t="shared" si="1"/>
        <v>62439.357873105037</v>
      </c>
    </row>
    <row r="49" spans="3:8" ht="20.149999999999999" customHeight="1" x14ac:dyDescent="0.35">
      <c r="C49" s="56" t="s">
        <v>117</v>
      </c>
      <c r="D49" s="57">
        <v>3201</v>
      </c>
      <c r="E49" s="57"/>
      <c r="F49" s="57"/>
      <c r="G49" s="59">
        <f>D49*'[1]BSCC Distribution Plan'!$B$10</f>
        <v>6186.209287269</v>
      </c>
      <c r="H49" s="59">
        <f t="shared" si="1"/>
        <v>6186.209287269</v>
      </c>
    </row>
    <row r="50" spans="3:8" ht="20.149999999999999" customHeight="1" x14ac:dyDescent="0.35">
      <c r="C50" s="52" t="s">
        <v>118</v>
      </c>
      <c r="D50" s="53">
        <v>44461</v>
      </c>
      <c r="E50" s="53"/>
      <c r="F50" s="53"/>
      <c r="G50" s="55">
        <f>D50*'[1]BSCC Distribution Plan'!$B$10</f>
        <v>85924.726998209007</v>
      </c>
      <c r="H50" s="55">
        <f t="shared" si="1"/>
        <v>85924.726998209007</v>
      </c>
    </row>
    <row r="51" spans="3:8" ht="20.149999999999999" customHeight="1" x14ac:dyDescent="0.35">
      <c r="C51" s="56" t="s">
        <v>119</v>
      </c>
      <c r="D51" s="57">
        <v>440224</v>
      </c>
      <c r="E51" s="57">
        <v>457537</v>
      </c>
      <c r="F51" s="57"/>
      <c r="G51" s="59">
        <f>D51*'[1]BSCC Distribution Plan'!$B$10</f>
        <v>850770.94572905602</v>
      </c>
      <c r="H51" s="59">
        <f t="shared" si="1"/>
        <v>393233.94572905602</v>
      </c>
    </row>
    <row r="52" spans="3:8" ht="20.149999999999999" customHeight="1" x14ac:dyDescent="0.35">
      <c r="C52" s="52" t="s">
        <v>120</v>
      </c>
      <c r="D52" s="53">
        <v>492980</v>
      </c>
      <c r="E52" s="53">
        <v>388585</v>
      </c>
      <c r="F52" s="53"/>
      <c r="G52" s="55">
        <f>D52*'[1]BSCC Distribution Plan'!$B$10</f>
        <v>952726.47748762008</v>
      </c>
      <c r="H52" s="55">
        <f t="shared" si="1"/>
        <v>564141.47748762008</v>
      </c>
    </row>
    <row r="53" spans="3:8" ht="20.149999999999999" customHeight="1" x14ac:dyDescent="0.35">
      <c r="C53" s="56" t="s">
        <v>121</v>
      </c>
      <c r="D53" s="57">
        <v>557709</v>
      </c>
      <c r="E53" s="57">
        <v>695134</v>
      </c>
      <c r="F53" s="57"/>
      <c r="G53" s="59">
        <f>D53*'[1]BSCC Distribution Plan'!$B$10</f>
        <v>1077820.867039521</v>
      </c>
      <c r="H53" s="59">
        <f t="shared" si="1"/>
        <v>382686.86703952099</v>
      </c>
    </row>
    <row r="54" spans="3:8" ht="20.149999999999999" customHeight="1" x14ac:dyDescent="0.35">
      <c r="C54" s="52" t="s">
        <v>122</v>
      </c>
      <c r="D54" s="53">
        <v>100750</v>
      </c>
      <c r="E54" s="53">
        <v>114080</v>
      </c>
      <c r="F54" s="53"/>
      <c r="G54" s="55">
        <f>D54*'[1]BSCC Distribution Plan'!$B$10</f>
        <v>194708.08675175</v>
      </c>
      <c r="H54" s="55">
        <f t="shared" si="1"/>
        <v>80628.086751750001</v>
      </c>
    </row>
    <row r="55" spans="3:8" ht="20.149999999999999" customHeight="1" x14ac:dyDescent="0.35">
      <c r="C55" s="56" t="s">
        <v>123</v>
      </c>
      <c r="D55" s="57">
        <v>65129</v>
      </c>
      <c r="E55" s="57">
        <v>90988</v>
      </c>
      <c r="F55" s="57"/>
      <c r="G55" s="59">
        <f>D55*'[1]BSCC Distribution Plan'!$B$10</f>
        <v>125867.424139501</v>
      </c>
      <c r="H55" s="59">
        <f t="shared" si="1"/>
        <v>34879.424139501003</v>
      </c>
    </row>
    <row r="56" spans="3:8" ht="20.149999999999999" customHeight="1" x14ac:dyDescent="0.35">
      <c r="C56" s="52" t="s">
        <v>124</v>
      </c>
      <c r="D56" s="53">
        <v>13548</v>
      </c>
      <c r="E56" s="53"/>
      <c r="F56" s="53"/>
      <c r="G56" s="55">
        <f>D56*'[1]BSCC Distribution Plan'!$B$10</f>
        <v>26182.681482012002</v>
      </c>
      <c r="H56" s="55">
        <f t="shared" si="1"/>
        <v>26182.681482012002</v>
      </c>
    </row>
    <row r="57" spans="3:8" ht="20.149999999999999" customHeight="1" x14ac:dyDescent="0.35">
      <c r="C57" s="56" t="s">
        <v>125</v>
      </c>
      <c r="D57" s="57">
        <v>479977</v>
      </c>
      <c r="E57" s="57">
        <v>348436</v>
      </c>
      <c r="F57" s="57"/>
      <c r="G57" s="59">
        <f>D57*'[1]BSCC Distribution Plan'!$B$10</f>
        <v>927597.05563121301</v>
      </c>
      <c r="H57" s="59">
        <f t="shared" si="1"/>
        <v>579161.05563121301</v>
      </c>
    </row>
    <row r="58" spans="3:8" ht="20.149999999999999" customHeight="1" x14ac:dyDescent="0.35">
      <c r="C58" s="52" t="s">
        <v>126</v>
      </c>
      <c r="D58" s="53">
        <v>54917</v>
      </c>
      <c r="E58" s="53">
        <v>39018</v>
      </c>
      <c r="F58" s="53"/>
      <c r="G58" s="55">
        <f>D58*'[1]BSCC Distribution Plan'!$B$10</f>
        <v>106131.851118073</v>
      </c>
      <c r="H58" s="55">
        <f t="shared" si="1"/>
        <v>67113.851118072998</v>
      </c>
    </row>
    <row r="59" spans="3:8" ht="20.149999999999999" customHeight="1" x14ac:dyDescent="0.35">
      <c r="C59" s="56" t="s">
        <v>127</v>
      </c>
      <c r="D59" s="57">
        <v>842886</v>
      </c>
      <c r="E59" s="57">
        <v>414924</v>
      </c>
      <c r="F59" s="57"/>
      <c r="G59" s="59">
        <f>D59*'[1]BSCC Distribution Plan'!$B$10</f>
        <v>1628950.078509534</v>
      </c>
      <c r="H59" s="59">
        <f t="shared" si="1"/>
        <v>1214026.078509534</v>
      </c>
    </row>
    <row r="60" spans="3:8" ht="20.149999999999999" customHeight="1" x14ac:dyDescent="0.35">
      <c r="C60" s="52" t="s">
        <v>128</v>
      </c>
      <c r="D60" s="53">
        <v>221705</v>
      </c>
      <c r="E60" s="53">
        <v>164642</v>
      </c>
      <c r="F60" s="53"/>
      <c r="G60" s="55">
        <f>D60*'[1]BSCC Distribution Plan'!$B$10</f>
        <v>428464.083109645</v>
      </c>
      <c r="H60" s="55">
        <f t="shared" si="1"/>
        <v>263822.083109645</v>
      </c>
    </row>
    <row r="61" spans="3:8" ht="20.149999999999999" customHeight="1" x14ac:dyDescent="0.35">
      <c r="C61" s="56" t="s">
        <v>129</v>
      </c>
      <c r="D61" s="57">
        <v>78887</v>
      </c>
      <c r="E61" s="57">
        <v>49886</v>
      </c>
      <c r="F61" s="57"/>
      <c r="G61" s="58">
        <f>D61*'[1]BSCC Distribution Plan'!$B$10</f>
        <v>152455.948780003</v>
      </c>
      <c r="H61" s="59">
        <f t="shared" si="1"/>
        <v>102569.948780003</v>
      </c>
    </row>
    <row r="62" spans="3:8" x14ac:dyDescent="0.35">
      <c r="C62" s="50" t="s">
        <v>130</v>
      </c>
      <c r="D62" s="45">
        <f>SUM(D4:D61)</f>
        <v>39782870</v>
      </c>
      <c r="E62" s="45">
        <v>35165599</v>
      </c>
      <c r="F62" s="45"/>
      <c r="G62" s="46">
        <f>SUM(G4:G61)</f>
        <v>76883836.259986043</v>
      </c>
      <c r="H62" s="51">
        <f>SUM(H4:H61)</f>
        <v>41763010.994325347</v>
      </c>
    </row>
    <row r="64" spans="3:8" x14ac:dyDescent="0.35">
      <c r="G64" s="40" t="s">
        <v>131</v>
      </c>
    </row>
    <row r="65" spans="4:7" x14ac:dyDescent="0.35">
      <c r="D65" s="43"/>
      <c r="G65" s="40" t="s">
        <v>132</v>
      </c>
    </row>
    <row r="66" spans="4:7" x14ac:dyDescent="0.35">
      <c r="G66" s="40" t="s">
        <v>133</v>
      </c>
    </row>
    <row r="67" spans="4:7" x14ac:dyDescent="0.35">
      <c r="G67" s="40" t="s">
        <v>134</v>
      </c>
    </row>
  </sheetData>
  <sheetProtection algorithmName="SHA-512" hashValue="+JrbztUXyfgsMU+ZwufxVIYiyBzlY2HLP5theWEi7OsxPiGm21T5TlSM+QOIjpdW9jiSmEMlsQ0PyfbxQAhGKQ==" saltValue="P7rodxN+zijzsDsn4mnGFw==" spinCount="100000" sheet="1" objects="1" scenarios="1"/>
  <mergeCells count="1">
    <mergeCell ref="C2:H2"/>
  </mergeCells>
  <pageMargins left="0.7" right="0.7" top="0.75" bottom="0.75" header="0.3" footer="0.3"/>
  <pageSetup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 Project Budget</vt:lpstr>
      <vt:lpstr>Funding Allocation </vt:lpstr>
      <vt:lpstr>' Project Budget'!Print_Area</vt:lpstr>
      <vt:lpstr>'Funding Allocation '!Print_Area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Goodridge, Ricardo@BSCC</cp:lastModifiedBy>
  <cp:lastPrinted>2020-10-26T21:19:35Z</cp:lastPrinted>
  <dcterms:created xsi:type="dcterms:W3CDTF">2018-10-02T21:04:31Z</dcterms:created>
  <dcterms:modified xsi:type="dcterms:W3CDTF">2020-11-09T20:40:15Z</dcterms:modified>
</cp:coreProperties>
</file>